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0" windowWidth="15480" windowHeight="9225" tabRatio="790" activeTab="2"/>
  </bookViews>
  <sheets>
    <sheet name="Producción Transf" sheetId="1" r:id="rId1"/>
    <sheet name="Turismo" sheetId="2" r:id="rId2"/>
    <sheet name="Mineria" sheetId="3" r:id="rId3"/>
    <sheet name="CTeI " sheetId="4" r:id="rId4"/>
    <sheet name="Empleabilidad " sheetId="5" r:id="rId5"/>
    <sheet name=" Economía Colaborativa" sheetId="6" r:id="rId6"/>
  </sheets>
  <definedNames>
    <definedName name="_xlnm.Print_Area" localSheetId="5">' Economía Colaborativa'!$A$1:$BS$13</definedName>
    <definedName name="_xlnm.Print_Area" localSheetId="3">'CTeI '!$A$1:$BS$23</definedName>
    <definedName name="_xlnm.Print_Area" localSheetId="4">'Empleabilidad '!$A$1:$BS$16</definedName>
    <definedName name="_xlnm.Print_Titles" localSheetId="5">' Economía Colaborativa'!$1:$10</definedName>
    <definedName name="_xlnm.Print_Titles" localSheetId="3">'CTeI '!$1:$10</definedName>
    <definedName name="_xlnm.Print_Titles" localSheetId="4">'Empleabilidad '!$1:$10</definedName>
  </definedNames>
  <calcPr fullCalcOnLoad="1"/>
</workbook>
</file>

<file path=xl/sharedStrings.xml><?xml version="1.0" encoding="utf-8"?>
<sst xmlns="http://schemas.openxmlformats.org/spreadsheetml/2006/main" count="1269" uniqueCount="506">
  <si>
    <t>TIPO 
DE META</t>
  </si>
  <si>
    <t>EJE</t>
  </si>
  <si>
    <t>RECURSOS
PROPIOS</t>
  </si>
  <si>
    <t>S.G.P.</t>
  </si>
  <si>
    <t>COFINANCIACION</t>
  </si>
  <si>
    <t>RESPONSABLE</t>
  </si>
  <si>
    <t>PONDERACION
META</t>
  </si>
  <si>
    <t>METAS DE RESULTADO</t>
  </si>
  <si>
    <t>METAS DE PRODUCTO</t>
  </si>
  <si>
    <t>DESCRIPCION DE LAS METAS DE RESULTADO</t>
  </si>
  <si>
    <t>NOMBRE DEL INDICADOR</t>
  </si>
  <si>
    <t>DESCRIPCION METAS DE PRODUCTO</t>
  </si>
  <si>
    <t>LINEA DE BASE DPTAL 2015</t>
  </si>
  <si>
    <t>META 2016- 2019</t>
  </si>
  <si>
    <t>META PROGRAMADA
2018</t>
  </si>
  <si>
    <t>OBJETIVOS 
ESPECIFICOS</t>
  </si>
  <si>
    <t>ODS AL QUE APUNTA LA META</t>
  </si>
  <si>
    <t>CIENCIA, TECNOLOGÍA E INNOVACIÓN</t>
  </si>
  <si>
    <t>Apoyar la Innovación Empresarial</t>
  </si>
  <si>
    <t>Fomentada la incorporación de actividades de innovación en el sector productivo.</t>
  </si>
  <si>
    <t>Documento elaborado</t>
  </si>
  <si>
    <t>ND</t>
  </si>
  <si>
    <t>No. De zonas francas conformadas</t>
  </si>
  <si>
    <t>No de productores vinculados</t>
  </si>
  <si>
    <t>No de proyectos</t>
  </si>
  <si>
    <t>No de beneficiarios</t>
  </si>
  <si>
    <t>No de proyectos gestionados</t>
  </si>
  <si>
    <t>PROGRAMA</t>
  </si>
  <si>
    <t>SUBPROGRAMAS</t>
  </si>
  <si>
    <t>No de productores beneficiados</t>
  </si>
  <si>
    <t>Implementado el sistema de información para el sector agropecuario.</t>
  </si>
  <si>
    <t>DESARROLLO INTEGRAL</t>
  </si>
  <si>
    <t>Gestionados, implementados y rehabilitados proyectos de adecuación de tierras (Distritos de riego y drenaje)</t>
  </si>
  <si>
    <t xml:space="preserve">Apoyado el desarrollo del plan de racionalización de las plantas de beneficio animal </t>
  </si>
  <si>
    <t xml:space="preserve">Secretaría de Agricultura </t>
  </si>
  <si>
    <t>% de implementación del  Plan de Desarrollo Turístico de Nariño</t>
  </si>
  <si>
    <t>No. proyectos gestionados</t>
  </si>
  <si>
    <t xml:space="preserve"> No. de colegios incluidos</t>
  </si>
  <si>
    <t xml:space="preserve">
Propiciar ambientes favorables a la inversión, para garantizar empleo decente a los Nariñenses</t>
  </si>
  <si>
    <t>No de Organizaciones mineras fortalecidas</t>
  </si>
  <si>
    <t>Secretaría de Infraestructura y Minas - Subsecretaría de Minas.</t>
  </si>
  <si>
    <t xml:space="preserve">Realizados eventos de ruedas de negocios, encuentros empresariales, ferias binacionales y capacitaciones especializadas </t>
  </si>
  <si>
    <t xml:space="preserve">Gestionados proyectos para la creación de mercados campesinos de productos orgánicos, con sello verde , apoyo a cadena productiva, comercialización sin intermediarios </t>
  </si>
  <si>
    <t>Subsecretaría de Economía Regional Fortalecida</t>
  </si>
  <si>
    <t>No de eventos realizados</t>
  </si>
  <si>
    <t>EMPLEABILIDAD</t>
  </si>
  <si>
    <t>Formulado e implementado el plan de ecosistema TIC del Departamento</t>
  </si>
  <si>
    <t>Índice de penetración a internet</t>
  </si>
  <si>
    <t xml:space="preserve">Realizado acceso a servicios de banda ancha </t>
  </si>
  <si>
    <t>Número de accesos a banda ancha instalados</t>
  </si>
  <si>
    <t>Número de PVD Y KVD implementados</t>
  </si>
  <si>
    <t xml:space="preserve"> Creados FabLabs</t>
  </si>
  <si>
    <t>Número de FabLabs</t>
  </si>
  <si>
    <t>Instalados Puntos de conectividad gratuita (zonas wifi)</t>
  </si>
  <si>
    <t>Número de zonas con conectividad gratuita instalados</t>
  </si>
  <si>
    <t>Dotadas soluciones integrales TIC (computadores, tablets, video beam) por escuela pública</t>
  </si>
  <si>
    <t xml:space="preserve">Capacitada población en alfabetización de la información y tecnológica </t>
  </si>
  <si>
    <t>Número de población capacitada en herramientas web 2.0</t>
  </si>
  <si>
    <t>Fortalecido Gobierno en Línea</t>
  </si>
  <si>
    <t>Número de proyectos con datos abiertos</t>
  </si>
  <si>
    <t>Secretaría de TICS,  Innovación  y Gobierno Abierto</t>
  </si>
  <si>
    <t xml:space="preserve">No. de proyectos y/o programas implementados </t>
  </si>
  <si>
    <t>Formulada política pública de Innovación Social en el departamento</t>
  </si>
  <si>
    <t>No. de alternativas apoyadas y desarrolladas</t>
  </si>
  <si>
    <t xml:space="preserve">Posicionar el destino Nariño Corazón del Mundo </t>
  </si>
  <si>
    <t>% estrategia ejecutada</t>
  </si>
  <si>
    <t>Formalizada y fortalecida  la Dirección Administrativa de Turismo de la Gobernación de Nariño.</t>
  </si>
  <si>
    <t>Formulado e implementado el Plan Estratégico en Turismo Sostenible de Nariño PETSNA.</t>
  </si>
  <si>
    <t xml:space="preserve">No. de procesos implementados </t>
  </si>
  <si>
    <t>Fortalecida la estrategia "Colegios Amigos Del Turismo"</t>
  </si>
  <si>
    <t xml:space="preserve">No. de estrategias creadas y apoyadas </t>
  </si>
  <si>
    <t xml:space="preserve">No. De participaciones en eventos nacionales e internacionales  </t>
  </si>
  <si>
    <t>No. Proyectos gestionados</t>
  </si>
  <si>
    <t>N.D</t>
  </si>
  <si>
    <t>No de unidades mineras atendidas</t>
  </si>
  <si>
    <t>No de diseños y proyectos mineros en zonas indígenas y de comunidades negras.</t>
  </si>
  <si>
    <t xml:space="preserve">Realizados estudios de factibilidad para la creación de zonas francas </t>
  </si>
  <si>
    <t>Vinculados productores a programa de acceso a  bienes públicos agropecuarios</t>
  </si>
  <si>
    <t>Apalancados créditos para el sector agropecuario y agroindustrial con el otorgamiento de avales de garantías</t>
  </si>
  <si>
    <t xml:space="preserve">Monto de créditos avalados. (En millones de pesos) </t>
  </si>
  <si>
    <t xml:space="preserve">Gestionados recursos ante el  MADR para la prestación del servicio de asistencia técnica directa rural. </t>
  </si>
  <si>
    <t xml:space="preserve">Nro. de proyectos gestionados </t>
  </si>
  <si>
    <t>No. de proyectos gestionados.</t>
  </si>
  <si>
    <t>No de  procesos de promoción, desarrollo y competitividad  implementados</t>
  </si>
  <si>
    <t>Apoyadas Campañas de sensibilización y prevención de no a la explotación sexual de niños, niñas y adolescentes en el marco de viajes y turismo</t>
  </si>
  <si>
    <t xml:space="preserve">No de Campañas apoyadas </t>
  </si>
  <si>
    <t>% de implementación de la estrategia</t>
  </si>
  <si>
    <t>% de implementación del Plan</t>
  </si>
  <si>
    <t>No. META
RESULTADO</t>
  </si>
  <si>
    <t>MI</t>
  </si>
  <si>
    <t>TOTAL 
2016 - 2019</t>
  </si>
  <si>
    <t>TOTAL 
2016</t>
  </si>
  <si>
    <t>TOTAL 
2017</t>
  </si>
  <si>
    <t>TOTAL 
2018</t>
  </si>
  <si>
    <t>TOTAL 
2019</t>
  </si>
  <si>
    <t>Planeación Departamental</t>
  </si>
  <si>
    <t>META
 PROGRAMADA
2016</t>
  </si>
  <si>
    <t>META
 PROGRAMADA
2017</t>
  </si>
  <si>
    <t>META
 PROGRAMADA
2019</t>
  </si>
  <si>
    <t>METAS
 2016-2019</t>
  </si>
  <si>
    <t>META
 PROGRAMAD
2017</t>
  </si>
  <si>
    <t>META
 PROGRAMADA
2018</t>
  </si>
  <si>
    <t>S.G
 DE REGALIAS</t>
  </si>
  <si>
    <t>RECURSOS
NACION</t>
  </si>
  <si>
    <t>OTROS
RECURSOS</t>
  </si>
  <si>
    <t>M</t>
  </si>
  <si>
    <t>2, 12</t>
  </si>
  <si>
    <t>1, 2, 10, 12</t>
  </si>
  <si>
    <t>1, 2, 12</t>
  </si>
  <si>
    <t>8,12</t>
  </si>
  <si>
    <t>6,12</t>
  </si>
  <si>
    <t>10,12</t>
  </si>
  <si>
    <t>10,12,16</t>
  </si>
  <si>
    <t>8,12,15</t>
  </si>
  <si>
    <t>4,8,12,15</t>
  </si>
  <si>
    <t>8,12,15,17</t>
  </si>
  <si>
    <t>8, 12</t>
  </si>
  <si>
    <t>8, 9, 12</t>
  </si>
  <si>
    <t>8, 12, 16</t>
  </si>
  <si>
    <t>8, 10, 12, 16</t>
  </si>
  <si>
    <t>4, 9</t>
  </si>
  <si>
    <t>1, 8</t>
  </si>
  <si>
    <t>INFRAESTRUCTURA Y DESARROLLO MINERO PARA LA REGION</t>
  </si>
  <si>
    <t>$ GESTION 2016-2019</t>
  </si>
  <si>
    <t>$ GESTION 2016</t>
  </si>
  <si>
    <t>$ GESTION 2017</t>
  </si>
  <si>
    <t>$ GESTION 2018</t>
  </si>
  <si>
    <t>$ GESTION 2019</t>
  </si>
  <si>
    <t>$</t>
  </si>
  <si>
    <t>FUENTE</t>
  </si>
  <si>
    <t>OBJETIVO</t>
  </si>
  <si>
    <t>INNOVACIÓN SOCIAL</t>
  </si>
  <si>
    <t>6
(3 nuevas)</t>
  </si>
  <si>
    <t>9
(3 nuevas)</t>
  </si>
  <si>
    <t>12
(3 nuevas)</t>
  </si>
  <si>
    <t>10
(5 nuevas)</t>
  </si>
  <si>
    <t>15
(5 nuevas)</t>
  </si>
  <si>
    <t>20
(5 nuevas)</t>
  </si>
  <si>
    <t>% de implementación del programa</t>
  </si>
  <si>
    <t>2
(1 nuevo)</t>
  </si>
  <si>
    <t>4
(2 nuevos)</t>
  </si>
  <si>
    <t>6
(2 nuevos)</t>
  </si>
  <si>
    <t>60
(40 nuevas)</t>
  </si>
  <si>
    <t>105
(45 nuevas)</t>
  </si>
  <si>
    <t>150
(45 nuevas)</t>
  </si>
  <si>
    <t>70
(50 nuevas)</t>
  </si>
  <si>
    <t>110
40 nuevas)</t>
  </si>
  <si>
    <t>150
(40 nuevas)</t>
  </si>
  <si>
    <t>2
(1 nueva)</t>
  </si>
  <si>
    <t>3
(1 nueva)</t>
  </si>
  <si>
    <t>4
(1 nueva)</t>
  </si>
  <si>
    <t>5
(1 nueva)</t>
  </si>
  <si>
    <t>11
(7 nuevas)</t>
  </si>
  <si>
    <t>7
(2 nuevas)</t>
  </si>
  <si>
    <t>9
(2 nuevas)</t>
  </si>
  <si>
    <t>11
(2 nuevas)</t>
  </si>
  <si>
    <t>Dirección Administrativa de Turismo</t>
  </si>
  <si>
    <t>Dirección fortalecida - Ordenanza de la Dirección  de Turismo de la Gobernación de  Nariño</t>
  </si>
  <si>
    <t>MM</t>
  </si>
  <si>
    <t>8
(4 nuevos)</t>
  </si>
  <si>
    <t>8
(0 nuevos)</t>
  </si>
  <si>
    <t>3
(1 nuevo)</t>
  </si>
  <si>
    <t>4
(1 nuevo)</t>
  </si>
  <si>
    <t>13
(5 nuevos)</t>
  </si>
  <si>
    <t>48.039
(600 nuevos)</t>
  </si>
  <si>
    <t>48.639
(600 nuevos)</t>
  </si>
  <si>
    <t>49.239
(600 nuevos)</t>
  </si>
  <si>
    <t>50.000
(600 nuevos)</t>
  </si>
  <si>
    <t>2 
(1 nuevo)</t>
  </si>
  <si>
    <t>1
(1 nuevo)</t>
  </si>
  <si>
    <t>Formular e implementar una estrategia de empleabilidad en el departamento</t>
  </si>
  <si>
    <t xml:space="preserve">% de implementación de la Política pública </t>
  </si>
  <si>
    <t>Formulado  e implementado el Plan Estratégico para el desarrollo integral del ecosistema para el emprendimiento.</t>
  </si>
  <si>
    <t>1
(0 nuevas)</t>
  </si>
  <si>
    <t>LINEA BASE DPTAL 2015</t>
  </si>
  <si>
    <t>1.000
(500 nuevas)</t>
  </si>
  <si>
    <t>1.500
(500 nuevas)</t>
  </si>
  <si>
    <t>2.500
(1.000 nuevas)</t>
  </si>
  <si>
    <t>25.000
(5.000 nuevos)</t>
  </si>
  <si>
    <t>30.000
(5.000 nuevos)</t>
  </si>
  <si>
    <t>35.000
(5.000 nuevos)</t>
  </si>
  <si>
    <t>15.000
(0 nuevos)</t>
  </si>
  <si>
    <t>20.000
(5.000 nuevos)</t>
  </si>
  <si>
    <t>1.913
(100 nuevos)</t>
  </si>
  <si>
    <t>2.013
(100 nuevos)</t>
  </si>
  <si>
    <t>2.313
(300 nuevos)</t>
  </si>
  <si>
    <t>2.500
(187 nuevos)</t>
  </si>
  <si>
    <t>1.285
(200 nuevos)</t>
  </si>
  <si>
    <t>1.485
(200 nuevos)</t>
  </si>
  <si>
    <t>1.885
(400 nuevos)</t>
  </si>
  <si>
    <t>2.285
(400 nuevos)</t>
  </si>
  <si>
    <t>40
(20 nuevos)</t>
  </si>
  <si>
    <t>60
(20 nuevos)</t>
  </si>
  <si>
    <t>80
(20 nuevos)</t>
  </si>
  <si>
    <t>30
(15 nuevos)</t>
  </si>
  <si>
    <t>45
(15 nuevos)</t>
  </si>
  <si>
    <t>60
(15 nuevos)</t>
  </si>
  <si>
    <t>6
(3 nuevos)</t>
  </si>
  <si>
    <t>9
(3 nuevos)</t>
  </si>
  <si>
    <t>12
(3 nuevos)</t>
  </si>
  <si>
    <t>3
(3 nuevas)</t>
  </si>
  <si>
    <t>20.000
(10.000 nuevos)</t>
  </si>
  <si>
    <t>30.000
(10.000 nuevos)</t>
  </si>
  <si>
    <t>20
(10 nuevos)</t>
  </si>
  <si>
    <t>2
 (1 nueva)</t>
  </si>
  <si>
    <t>8
(5 nuevos)</t>
  </si>
  <si>
    <t>2
(0 nueva)</t>
  </si>
  <si>
    <t>CRECIMIENTO E INNOVACIÓN VERDE</t>
  </si>
  <si>
    <t>ECONOMIA COLABORATIVA</t>
  </si>
  <si>
    <t>8,9,17</t>
  </si>
  <si>
    <t>Establecer la estrategia de Superación Regional a partir de la Cumbre de Economía Colaborativa para Nariño Corazón del Mundo</t>
  </si>
  <si>
    <t>PROPOSITO COMUN</t>
  </si>
  <si>
    <t xml:space="preserve">Promover la apropiación social del conocimiento </t>
  </si>
  <si>
    <t>Fortalecimiento institucional en emprendimiento, Ciencia Tecnología e Innovación</t>
  </si>
  <si>
    <t>TIC</t>
  </si>
  <si>
    <t xml:space="preserve">Fortalecer cobertura y cerrar brecha digital de primera y segunda generación
</t>
  </si>
  <si>
    <t xml:space="preserve">Crear e implementar  el Ecosistema Regional de  Innovación Social - ERIS </t>
  </si>
  <si>
    <t xml:space="preserve">Incrementado el número de empresas que incorporan la innovación </t>
  </si>
  <si>
    <t xml:space="preserve">Posición departamental en el factor de innovación y dinámica empresarial nacional </t>
  </si>
  <si>
    <t>Promovida una cultura de Ciencia, tecnología e innovación</t>
  </si>
  <si>
    <t>No. Personas beneficiados</t>
  </si>
  <si>
    <t xml:space="preserve">Fortalecido el sistema de Competitividad y Ciencia Tecnología e Innovación </t>
  </si>
  <si>
    <t xml:space="preserve">No de actores que integran el sistema  </t>
  </si>
  <si>
    <t xml:space="preserve">
Reducida la brecha digital de primera generación </t>
  </si>
  <si>
    <t xml:space="preserve">Reducida la brecha digital de segunda generación </t>
  </si>
  <si>
    <t>Fortalecida la innovación social  a través del ERIS</t>
  </si>
  <si>
    <t xml:space="preserve">% de implementación del Ecosistema </t>
  </si>
  <si>
    <t xml:space="preserve">Formado talento humano en los diferentes niveles </t>
  </si>
  <si>
    <t>No de personas capacitadas en los diferentes niveles</t>
  </si>
  <si>
    <t>Gestionados proyectos de CTeI  que respondan a las necesidades y potencialidades  de desarrollo de  la región</t>
  </si>
  <si>
    <t xml:space="preserve">No. de alianzas </t>
  </si>
  <si>
    <t xml:space="preserve">Promovida la inserción de  PhD Al sector productivo </t>
  </si>
  <si>
    <t xml:space="preserve">No. de doctores apoyando al sector productivo </t>
  </si>
  <si>
    <t xml:space="preserve">No de proyectos </t>
  </si>
  <si>
    <t>No. de entidades apoyadas</t>
  </si>
  <si>
    <t>Formulado el Plan Estratégico de Ciencia, Tecnología e Innovación y competitividad.</t>
  </si>
  <si>
    <t xml:space="preserve">Documento formulado </t>
  </si>
  <si>
    <t>Diseñado un sistema de gestión de información de Ciencia Tecnología e Innovación</t>
  </si>
  <si>
    <t>Sistemas de información diseñado</t>
  </si>
  <si>
    <t>Implementada red propia de conectividad</t>
  </si>
  <si>
    <t>Implementados Puntos vive digital, Kioscos vive digital.</t>
  </si>
  <si>
    <t>Fortalecido ecosistema en Alfabetización digital y alfabetización de medias</t>
  </si>
  <si>
    <t>Número de industrias TIC locales (Software, servicios asociados y contenidos digitales)</t>
  </si>
  <si>
    <t xml:space="preserve">servicios institucionales ofrecidos en línea </t>
  </si>
  <si>
    <t>Implementados Proyectos por la ciudadanía en reducción de brecha</t>
  </si>
  <si>
    <t xml:space="preserve">Creado Centro de Innovación Social de la Gobernación de Nariño </t>
  </si>
  <si>
    <t xml:space="preserve">Centro creado </t>
  </si>
  <si>
    <t xml:space="preserve">Implementados programas y proyectos en Innovación Social </t>
  </si>
  <si>
    <t>195
(40 nuevos)</t>
  </si>
  <si>
    <t>23
(7 nuevos)</t>
  </si>
  <si>
    <t>Elaborado el Documento del plan de ordenamiento productivo y social de la propiedad rural.</t>
  </si>
  <si>
    <t>Conformada la base de datos
sobre tenencia y usos de
tierras.</t>
  </si>
  <si>
    <t xml:space="preserve">%  de fortalecimiento de la institucionalidad turística y artesanal </t>
  </si>
  <si>
    <t xml:space="preserve">Implementados procesos  para promover la competitividad del turismo </t>
  </si>
  <si>
    <t xml:space="preserve">Ejecutada una estrategia participativa y colaborativa para mejorar la  gestión de la institucionalidad turística </t>
  </si>
  <si>
    <t xml:space="preserve">% de implementación </t>
  </si>
  <si>
    <t>Formulada e implementada una estrategia anual que promueva el turismo regional.</t>
  </si>
  <si>
    <t xml:space="preserve">Implementados estrategias de formación para el turismo </t>
  </si>
  <si>
    <t xml:space="preserve">Apoyado el desarrollo y fortalecimiento participativo y colaborativo en la planificación e innovación de rutas y/o productos turísticos competitivos </t>
  </si>
  <si>
    <t xml:space="preserve">Gestionados proyectos para mejorar  la infraestructura del turismo </t>
  </si>
  <si>
    <t xml:space="preserve">Mejoradas las condiciones de competitividad de los atractivos turísticos  </t>
  </si>
  <si>
    <t xml:space="preserve">No de atractivos turísticos  mejorados </t>
  </si>
  <si>
    <t>MINERIA ARTESANAL, DE PEQUEÑA ESCALA Y COMUNITARIAMENTE AVALADA</t>
  </si>
  <si>
    <t>Acompañadas organizaciones mineras  con programas de legalización y fortalecimiento organizacional.</t>
  </si>
  <si>
    <t>No de Organizaciones mineras legalizadas y fortalecidas.</t>
  </si>
  <si>
    <t>Promovida la organización de la comunidad minera, la consolidación de empresas sólidas que aprovechen óptimamente los recursos minerales.</t>
  </si>
  <si>
    <t>Apoyada la minería artesanal legal y promover la legalización de la pequeña minería, para que sea sostenible ambientalmente.</t>
  </si>
  <si>
    <t>Implementado un programa de investigación, capacitación y asistencia técnica para la comunidad minera.</t>
  </si>
  <si>
    <t>Generados procesos de comercialización del sector minero artesanal y de pequeña escala, para un aprovechamiento óptimo y sustentable de los recursos minerales.</t>
  </si>
  <si>
    <t>No de programas de mejoramiento de la comercialización.</t>
  </si>
  <si>
    <t xml:space="preserve">Fortalecido un proceso de control estatal eficaz de la actividad minera, en concordancia con la preservación ambiental y de desarrollo sostenible de las comunidades. </t>
  </si>
  <si>
    <t>No de minas con seguimiento y control estatal  de su actividad.</t>
  </si>
  <si>
    <t>Promovida la participación activa de las comunidades y autoridades étnico territoriales en el diseño e implementación de las políticas, programas y proyectos mineros en sus territorios.</t>
  </si>
  <si>
    <t>SISTEMA DE COMPETITIVIDAD, CIENCIA, TECNOLOGÍA E INNOVACIÓN EN EL DEPARTAMENTO DE NARIÑO</t>
  </si>
  <si>
    <t>No. de empresas que incorporan procesos de  innovación</t>
  </si>
  <si>
    <t>Conformada una mesa interinstitucional para  implementar y articular la  política pública de empleo en Nariño</t>
  </si>
  <si>
    <t>Desarrollar capacidades productivas y agroindustriales  para fortalecer  el emprendimiento, la comercialización y la generación de  mayores ingresos.</t>
  </si>
  <si>
    <t>Gestionada la conformación de zonas francas en el Departamento</t>
  </si>
  <si>
    <t>No de familias rurales con proyectos de agricultura familiar, emprendimiento y comercialización</t>
  </si>
  <si>
    <t>Apoyada la implementación de proyectos productivos con enfoque diferencial y paz territorial</t>
  </si>
  <si>
    <t>3
(2 nuevas)</t>
  </si>
  <si>
    <t>45.000
(25.000 nuevos)</t>
  </si>
  <si>
    <t>30.000
(15.000 nuevos)</t>
  </si>
  <si>
    <t>Base de datos conformada</t>
  </si>
  <si>
    <t>No. de estudios realizados</t>
  </si>
  <si>
    <t xml:space="preserve">% de implementación de la Plataforma </t>
  </si>
  <si>
    <t>2.500
(687 nuevos)</t>
  </si>
  <si>
    <t>2.285
(1.200 nuevos)</t>
  </si>
  <si>
    <t>38
(22 nuevos)</t>
  </si>
  <si>
    <t xml:space="preserve">35.000
(30.000 nuevos)
</t>
  </si>
  <si>
    <t>40.000
(30.000 nuevos)</t>
  </si>
  <si>
    <t>Asesor del despacho</t>
  </si>
  <si>
    <t>EMPLEO DIGNO</t>
  </si>
  <si>
    <t>No. META
 PRODUCTO</t>
  </si>
  <si>
    <t>17
(1 nuevo)</t>
  </si>
  <si>
    <t>19
(2 nuevos)</t>
  </si>
  <si>
    <t>21
( 2 nuevos)</t>
  </si>
  <si>
    <t>23
(2 nuevos)</t>
  </si>
  <si>
    <t>21
(5 nuevos)</t>
  </si>
  <si>
    <t>26
(5 nuevos)</t>
  </si>
  <si>
    <t>31
(5 nuevos)</t>
  </si>
  <si>
    <t>38
(7 nuevos)</t>
  </si>
  <si>
    <t>10.000
(5.000  nuevos)</t>
  </si>
  <si>
    <t>15.000
(5.000 nuevos)</t>
  </si>
  <si>
    <t>25.000
(10.000 nuevos)</t>
  </si>
  <si>
    <t>35.000
(10.000  nuevos)</t>
  </si>
  <si>
    <t>40.000
(10.000 nuevos)</t>
  </si>
  <si>
    <t>MR</t>
  </si>
  <si>
    <t>CONPES AGROPECUARIO
3811</t>
  </si>
  <si>
    <t>Porcentaje de reducción de brecha</t>
  </si>
  <si>
    <t>Número de municipios conectados con red propia</t>
  </si>
  <si>
    <t>% Documento formulado e implementado</t>
  </si>
  <si>
    <t>4000
(300 nuevos)</t>
  </si>
  <si>
    <t>3.700
(0 nuevos)</t>
  </si>
  <si>
    <t>400
(19 nuevos)</t>
  </si>
  <si>
    <t>381
(0 nuevos)</t>
  </si>
  <si>
    <t>400
(0 nuevos)</t>
  </si>
  <si>
    <t>2
(0 nuevos)</t>
  </si>
  <si>
    <t>1.878
(1.00 nuevos)</t>
  </si>
  <si>
    <t>2.878
(1.00 nuevos)</t>
  </si>
  <si>
    <t>3.878
(1.00 nuevos)</t>
  </si>
  <si>
    <t>4,8,9</t>
  </si>
  <si>
    <t>2,3,7, 8,9,15</t>
  </si>
  <si>
    <t>9,12, 17</t>
  </si>
  <si>
    <t>8,9</t>
  </si>
  <si>
    <t>8,9,11</t>
  </si>
  <si>
    <t>14
(7 nuevos)</t>
  </si>
  <si>
    <t>7
(0 nuevos)</t>
  </si>
  <si>
    <t>14
(0 nuevos)</t>
  </si>
  <si>
    <t>1
(0 nuevos)</t>
  </si>
  <si>
    <t>4,9</t>
  </si>
  <si>
    <t>8,9,16</t>
  </si>
  <si>
    <t>8,9, 16</t>
  </si>
  <si>
    <t>7
(3 nuevas)</t>
  </si>
  <si>
    <t>10
(3 nuevas)</t>
  </si>
  <si>
    <t>10
(5 nuevos)</t>
  </si>
  <si>
    <t>15
(5 nuevos)</t>
  </si>
  <si>
    <t>Planificar y ordenar el territorio con vocación agropecuaria y enfoque territorial.</t>
  </si>
  <si>
    <t>Apoyados los procedimientos de regularización y formalización de los derechos de la propiedad de la tierra y acceso a tierras para  las comunidades rurales (campesinos, Afros e Indígenas) con enfoque diferencial.</t>
  </si>
  <si>
    <t>Fortalecida la institucionalidad turística para posicionar a Nariño Corazón del mundo (Marca Región)</t>
  </si>
  <si>
    <t>Creadas y apoyadas estrategias para promocionar a Nariño como destino turístico</t>
  </si>
  <si>
    <t xml:space="preserve">Lograr mayores niveles de productividad de la minería artesanal y de pequeña escala. </t>
  </si>
  <si>
    <t>Fortalecer la capacidades científicas en el territorio y promover la articulación regional en torno a los ámbitos de ciencia, tecnología, investigación y formación</t>
  </si>
  <si>
    <t>Fortalecida la integración regional y la generación de capacidades científicas en el territorio</t>
  </si>
  <si>
    <t>165
(10 nuevos)</t>
  </si>
  <si>
    <t>175
(10 nuevos)</t>
  </si>
  <si>
    <t>185
(10 nuevos)</t>
  </si>
  <si>
    <t>195
(10 nuevos)</t>
  </si>
  <si>
    <t xml:space="preserve">Establecidas  alianzas estratégicas entre centros de investigación de CTeI y sectores  productivos 
  </t>
  </si>
  <si>
    <t>Desarrolladas competencias científicas, de emprendimiento tecnológico y social</t>
  </si>
  <si>
    <t>3.800
(100 nuevos)</t>
  </si>
  <si>
    <t>3.900
(100 nuevos)</t>
  </si>
  <si>
    <t>4.000
(100 nuevos)</t>
  </si>
  <si>
    <t>5
(0 nuevas)</t>
  </si>
  <si>
    <t>% de documentación</t>
  </si>
  <si>
    <t>Fortalecer la producción, transformación y comercialización en el sector agroindustrial, forestal, acuícola y pesquero del departamento de Nariño</t>
  </si>
  <si>
    <t>Promover la minería artesanal, de pequeña escala y socialmente legitimada, para garantizar la protección de los ecosistémicas estratégicos y la calidad de vida de las personas</t>
  </si>
  <si>
    <t>Posicionar el turismo de Nariño Corazón del Mundo, a través del fortalecimiento de la institucionalidad y el mejoramiento de la competitividad turística de la región</t>
  </si>
  <si>
    <t>Desarrollar capacidades de ciencia tecnología e innovación orientadas al mejoramiento de la competitividad del departamento y la región</t>
  </si>
  <si>
    <t>Generar condiciones favorables para el desarrollo económico y la empleabilidad</t>
  </si>
  <si>
    <t>PRODUCCIÓN, TRANSFORMACION Y COMERCIALIZACIÓN EN EL SECTOR AGROPECUARIO, AGROINDUSTRIAL, FORESTAL, ACUÍCOLA Y PESQUERO</t>
  </si>
  <si>
    <t>20
(7 nuevos)</t>
  </si>
  <si>
    <t>14
(1 nuevo)</t>
  </si>
  <si>
    <t>16
(2 nuevos)</t>
  </si>
  <si>
    <t>18
(2 nuevos)</t>
  </si>
  <si>
    <t>20
(2 nuevos)</t>
  </si>
  <si>
    <t>Ordenamiento productivo y social de la propiedad rural</t>
  </si>
  <si>
    <t>Gestionar la disminución de hectareas no formalizadas y regularizadas</t>
  </si>
  <si>
    <t xml:space="preserve">No. De hectáreas disminuidas </t>
  </si>
  <si>
    <t>768,23
(40,43 ha menos)</t>
  </si>
  <si>
    <t>798,66 (10 mil menos)</t>
  </si>
  <si>
    <t>788,66 (10 mil menos)</t>
  </si>
  <si>
    <t>768,23
(20,43 menos)</t>
  </si>
  <si>
    <t>No. de procedimientos de regularización y formalización de los derechos de la propiedad para campesinos, afro descendientes e Indígenas.</t>
  </si>
  <si>
    <t>No, de procesos de acceso a tierras  para comunidades campesinas, afros e indígenas.</t>
  </si>
  <si>
    <t>Desarrollo productivo, agroindustrial y comercial</t>
  </si>
  <si>
    <t>Fortalecidas las cadenas productivas: Agrícolas, pecuarias, acuícolas, pesquera y agroforestal; Sistemas productivos y especies promisorias</t>
  </si>
  <si>
    <t>No. de cadenas, Sistemas productivos fortalecidos y especies promisorias</t>
  </si>
  <si>
    <t>17
(16 nuevas)</t>
  </si>
  <si>
    <t>5
(4 nuevas)</t>
  </si>
  <si>
    <t>10
(4 nuevas)</t>
  </si>
  <si>
    <t>14
(4 nuevas)</t>
  </si>
  <si>
    <t>17             (4 nuevas)</t>
  </si>
  <si>
    <t>Gestionados y en ejecución   proyectos  para fortalecer las cadenas, sistemas productivos y especies promisorias en sus diferentes eslabones  a través  de los consejos regionales.</t>
  </si>
  <si>
    <t>No, de proyectos gestionados para fortalecer las cadenas productivas, sistemas productivos y especies promisorias</t>
  </si>
  <si>
    <t xml:space="preserve">Impulsado procesos de Agricultura Familiar,   emprendimiento y  comercialización.  </t>
  </si>
  <si>
    <t>No. de productores rurales vinculados a procesos de desarrollo de capacidades.</t>
  </si>
  <si>
    <t>18000
(10000 nuevos)</t>
  </si>
  <si>
    <t>5000
(3000 nuevos)</t>
  </si>
  <si>
    <t>8000
(3000 nuevos)</t>
  </si>
  <si>
    <t>10000
(2000 nuevos)</t>
  </si>
  <si>
    <t>140
(60 nuevos)</t>
  </si>
  <si>
    <t>Fomentado proyectos de agricultura familiar con enfoque agroecológico</t>
  </si>
  <si>
    <t>No. de proyectos fomentados</t>
  </si>
  <si>
    <t xml:space="preserve">Fomentado el emprendimiento y la comercialización a empresas  promotoras de  productos agrícolas, pecuarios, acuícolas y pesqueros. </t>
  </si>
  <si>
    <t>Bienes públicos para el fortalecimiento del sector agropecuario y agroindustrial</t>
  </si>
  <si>
    <t>Gestionar y promover el acceso a los bienes públicos agropecuarios y agroindustriales para el desarrollo productivo sostenible con uso eficiente del suelo y el agua.</t>
  </si>
  <si>
    <t>45
(10.000 nuevos)</t>
  </si>
  <si>
    <t>No de centros de acopio, abastecimiento de alimentos, salas de evisceración, plantas de procesos, centros de intercambio comercial y de transformación apoyados.</t>
  </si>
  <si>
    <t>102
(30 nuevos)</t>
  </si>
  <si>
    <t>102
(10 nuevos)</t>
  </si>
  <si>
    <t>No de plantas de beneficio animal apoyadas.</t>
  </si>
  <si>
    <t>14
 (2 nuevas)</t>
  </si>
  <si>
    <t>Desarrollo productivo con paz territorial</t>
  </si>
  <si>
    <t>Apoyar la implementación de  iniciativas productivas con enfoque diferencial y paz territorial a pobladores rurales</t>
  </si>
  <si>
    <t>Gestionados proyectos con iniciativas productivas  con enfoque diferencial,   y paz territorial a pobladores rurales (Campesinos, Afro e Indígenas)</t>
  </si>
  <si>
    <t>ciencia, tecnología, investigación e innovación social en el sector agropecuario y agroindustrial</t>
  </si>
  <si>
    <t>Facilitar la articulación institucional para la implementación de proyectos de ciencia, tecnología, investigación e innovación social adaptados a las necesidades de las cadenas productivas, sistemas productivos y especies promisorias</t>
  </si>
  <si>
    <t>Caracterizas cadenas productivas , sistemas productivos y especies promisorias para el PECTIA</t>
  </si>
  <si>
    <t>No de cadenas procuctivas caracterizadas</t>
  </si>
  <si>
    <t>12
(9 nuevas)</t>
  </si>
  <si>
    <t xml:space="preserve">6
(3 nuevas)
</t>
  </si>
  <si>
    <t xml:space="preserve">9
(3 nuevas)
</t>
  </si>
  <si>
    <t xml:space="preserve">12
(0 nuevas)
</t>
  </si>
  <si>
    <t>Articulados los proyectos incluido en el PECTIA con diagnósticos de  necesidades de ciencia, tecnología, investigación e innovación social de  las cadenas productivas, sistemas productivos y especies promisorias</t>
  </si>
  <si>
    <t>No de proyectos del PECTIA articulados.</t>
  </si>
  <si>
    <t>Formalizadas las zonas francas</t>
  </si>
  <si>
    <t>No. de zonas francas formalizadas</t>
  </si>
  <si>
    <t>Realizados procesos de desarrollo de capacidades para el talento humano en asociatividad, producción, y comercialización.</t>
  </si>
  <si>
    <t>No. de procesos asociativos de producción y comercialización fomentados.</t>
  </si>
  <si>
    <t>No. de empresas fomentadas</t>
  </si>
  <si>
    <t>Formulada e implementada una estrategia para la adaptación  a la variabilidad climática para el sector agropecuario en el Departamento. de Nariño</t>
  </si>
  <si>
    <t>Fortalecidas organizaciones de pequeños y medianos productores en la implementación de centros de acopio, abastecimiento de alimentos, salas de evisceración, plantas de proceso, centros de intercambio comercial, maquinaria agrícola  y de transformación.</t>
  </si>
  <si>
    <t>Gestionado proyectos para sustitución de cultivos ilícitos para pobladores rurales (Campesinos, Afro e Indígenas)</t>
  </si>
  <si>
    <t>Economía Colaborativa con Enfoque Social de Paz Territorial</t>
  </si>
  <si>
    <t>Configurar la red departamental de iniciativas de Economía Colaborativa en el marco del postconflicto (inclusión social, reconciliación, reparación a víctimas y garantías de no repetición)</t>
  </si>
  <si>
    <t>Estructurada en su primera etapa la Red Departamental de Iniciativas de Economía Colaborativa con enfoque social de Paz Territorial</t>
  </si>
  <si>
    <t>Porcentaje de avance de estructuración de la Red</t>
  </si>
  <si>
    <t>Documentadas las iniciativas más destacadas de Economía Colaborativa contemporánea y formas de economía social, solidaria y popular en el Departamento de Nariño Corazón del Mundo.</t>
  </si>
  <si>
    <t>1, 2, 4, 8, 10, 12, 17</t>
  </si>
  <si>
    <t>Diseñado un Modelo de Economía Colaborativa con enfoque social para la Paz Territorial en el marco del postconflicto, desde la conformación de la Red Departamental de Economía Colaborativa</t>
  </si>
  <si>
    <t xml:space="preserve">No. de iniciativas de la Red articuladas al Modelo de Economía Colaborativa para la Paz Territorial </t>
  </si>
  <si>
    <t>1-2-4-5-8-9-10-11-12-16-17</t>
  </si>
  <si>
    <t>Economía Colaborativa con Enfoque de Competitividad Territorial</t>
  </si>
  <si>
    <t>Diseñar una estrategia para la creación y auspicio de la Agencia privada de Cooperación e Inversión de Nariño Corazón del Mundo, en función de la Agenda Única de Desarrollo Regional en el marco del SCCTI</t>
  </si>
  <si>
    <t>Diseñada la estrategia de articulación entre la Agenda Única de Desarrollo Regional SCCTI y la Agencia de Cooperación e Inversión en Nariño Corazón del Mundo</t>
  </si>
  <si>
    <t>Porcentaje de avance de cumplimiento de la estrategia</t>
  </si>
  <si>
    <t>Diseñada la Agenda Única de Desarrollo Regional SCCTI escalable a Política pública de competitividad territorial (emprendimiento, modernización productiva, industrialización, inversión, cooperación y convención)</t>
  </si>
  <si>
    <t>Los 17 ODS</t>
  </si>
  <si>
    <t>Creada y auspiciada la Agencia privada de Cooperación (centralizada y descentralizada para el desarrollo, la asistencia técnica y humanitaria, y los donantes) e Inversión (inversionistas privados, filantropía esatrtégica y asociaciones público-privadas)</t>
  </si>
  <si>
    <t xml:space="preserve">No. de iniciativas territoriales de competitividad en cooperación e inversión </t>
  </si>
  <si>
    <t>1, 2, 6, 7, 8, 9, 10, 11, 15, 17</t>
  </si>
  <si>
    <t>Creado el Sistema Información Turística  SITUR.</t>
  </si>
  <si>
    <t>Gestionados proyectos turísticos y artesanales estratégicos con comunidades e instituciones regionalesn nacionales e internacionales</t>
  </si>
  <si>
    <t>11
(8 nuevos)</t>
  </si>
  <si>
    <t>5
(2 nuevos)</t>
  </si>
  <si>
    <t>7
(2 nuevos)</t>
  </si>
  <si>
    <t>9
(2 nuevos)</t>
  </si>
  <si>
    <t>11
(2 nuevos)</t>
  </si>
  <si>
    <t xml:space="preserve">Apoyada la participación del sector turístico y artesanal  en eventos en el orden local, nacional e internacional </t>
  </si>
  <si>
    <t>16
(11 nuevos)</t>
  </si>
  <si>
    <t>26
(10 nuevas)</t>
  </si>
  <si>
    <t>36
(10 nuevas)</t>
  </si>
  <si>
    <t>No de pactos formulados</t>
  </si>
  <si>
    <t>3
(2 nuevos)</t>
  </si>
  <si>
    <t>Número de instituciones educativas con conexión a internet</t>
  </si>
  <si>
    <t>Conectadas intituciones educativas con internet</t>
  </si>
  <si>
    <t>Relacion numero de equipos por estudiante</t>
  </si>
  <si>
    <t>Implementado el sistema de competitividad ciencia , tecnologia e innovacion</t>
  </si>
  <si>
    <t>% de iniciativas apoyadas</t>
  </si>
  <si>
    <t>Fortalecido el tejido empresarial de empresas de base tecnologica</t>
  </si>
  <si>
    <t>Fortalecidas entidades que promuevan ciencia, tecnología e innovación</t>
  </si>
  <si>
    <t xml:space="preserve">Numero de proyectos apoyados </t>
  </si>
  <si>
    <t>Numero de proyectos de Grado de posgrado apoyados a traves de convocatoria</t>
  </si>
  <si>
    <t xml:space="preserve">No. de grupos fortalecidos </t>
  </si>
  <si>
    <t>Fortalecidos los grupos de investigación de la region</t>
  </si>
  <si>
    <t xml:space="preserve">No. de propuestas implementados  </t>
  </si>
  <si>
    <t xml:space="preserve">Generados procesos de inclusión productiva e iniciativas de paz territorial,  con perspectiva de género (Mujer rural y jovenes rurales) </t>
  </si>
  <si>
    <t>140 (80Nuevos)</t>
  </si>
  <si>
    <t>3 (2 nuevos)</t>
  </si>
  <si>
    <t>TURISMO EN EL CORAZON DEL MUNDO</t>
  </si>
  <si>
    <t xml:space="preserve">NARIÑO CORAZON DEL MUNDO TURISTICO </t>
  </si>
  <si>
    <t>4
(2 nuevo)</t>
  </si>
  <si>
    <t>6
(2 nuevo)</t>
  </si>
  <si>
    <t>12
(4 nuevos)</t>
  </si>
  <si>
    <t>16
(4 nuevos)</t>
  </si>
  <si>
    <t>124
(40 nuevos)</t>
  </si>
  <si>
    <t>94
(10 nuevos)</t>
  </si>
  <si>
    <t>104
(10 nuevos)</t>
  </si>
  <si>
    <t>114
(10 nuevos)</t>
  </si>
  <si>
    <t>124
(10 nuevos)</t>
  </si>
  <si>
    <t>6
(4 nuevas)</t>
  </si>
  <si>
    <t>234
(79 nuevas)</t>
  </si>
  <si>
    <t>155
(0 nuevas)</t>
  </si>
  <si>
    <t>182
(27 nuevas)</t>
  </si>
  <si>
    <t>209
(27 nuevas)</t>
  </si>
  <si>
    <t>234
(25 nuevas)</t>
  </si>
  <si>
    <t>Formulados pactos para la implementación de  una política de trabajo decente en concordancia con los lineamientos del Ministerio de Trabajo</t>
  </si>
  <si>
    <t>1,8, 17</t>
  </si>
  <si>
    <t>8,9, 12</t>
  </si>
  <si>
    <t>VALOR TOTAL Y FUENTES DE FINANCIACION 2016 - 2019 - Miles de $</t>
  </si>
  <si>
    <t>VALOR TOTAL Y FUENTES DE FINANCIACION 2016 - Miles de $</t>
  </si>
  <si>
    <t>VALOR TOTAL Y FUENTES DE FINANCIACION 2017 - Miles de $</t>
  </si>
  <si>
    <t>VALOR TOTAL Y FUENTES DE FINANCIACION 2018 - Miles de $</t>
  </si>
  <si>
    <t>VALOR TOTAL Y FUENTES DE FINANCIACION 2019 - Miles de $</t>
  </si>
  <si>
    <t>A.8</t>
  </si>
  <si>
    <t>A.13</t>
  </si>
  <si>
    <t>FUT</t>
  </si>
  <si>
    <t>8,9, 11</t>
  </si>
  <si>
    <t>2
(1nuevo)</t>
  </si>
  <si>
    <t>No de estrategias formuladas e implementaas</t>
  </si>
  <si>
    <t>17
(1 nueva)</t>
  </si>
  <si>
    <t>22
(5 nuevas)</t>
  </si>
  <si>
    <t>27
(5 nuevas)</t>
  </si>
  <si>
    <t>32
(16 nuevas)</t>
  </si>
  <si>
    <t>32
(5 nuevas)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</si>
</sst>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\ _€_-;\-* #,##0\ _€_-;_-* &quot;-&quot;??\ _€_-;_-@_-"/>
    <numFmt numFmtId="191" formatCode="#,##0.0"/>
    <numFmt numFmtId="192" formatCode="0.0000"/>
    <numFmt numFmtId="193" formatCode="0.000"/>
    <numFmt numFmtId="194" formatCode="_-* #,##0.000\ _€_-;\-* #,##0.000\ _€_-;_-* &quot;-&quot;??\ _€_-;_-@_-"/>
    <numFmt numFmtId="195" formatCode="_-* #,##0.0\ _€_-;\-* #,##0.0\ _€_-;_-* &quot;-&quot;??\ _€_-;_-@_-"/>
    <numFmt numFmtId="19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36"/>
      <name val="Calibri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color indexed="10"/>
      <name val="Arial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5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27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42" fillId="19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45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3" fontId="7" fillId="31" borderId="10" xfId="0" applyNumberFormat="1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textRotation="90" wrapText="1"/>
    </xf>
    <xf numFmtId="0" fontId="49" fillId="0" borderId="0" xfId="0" applyFont="1" applyBorder="1" applyAlignment="1">
      <alignment horizontal="left" wrapText="1"/>
    </xf>
    <xf numFmtId="0" fontId="7" fillId="3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31" borderId="10" xfId="0" applyFont="1" applyFill="1" applyBorder="1" applyAlignment="1">
      <alignment vertical="center" textRotation="90" wrapText="1"/>
    </xf>
    <xf numFmtId="0" fontId="7" fillId="31" borderId="11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190" fontId="7" fillId="0" borderId="10" xfId="51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vertical="center" textRotation="90" wrapText="1"/>
    </xf>
    <xf numFmtId="3" fontId="0" fillId="0" borderId="0" xfId="0" applyNumberFormat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textRotation="90" wrapText="1"/>
    </xf>
    <xf numFmtId="0" fontId="8" fillId="31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 wrapText="1"/>
    </xf>
    <xf numFmtId="3" fontId="47" fillId="0" borderId="0" xfId="0" applyNumberFormat="1" applyFont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30" borderId="10" xfId="0" applyNumberFormat="1" applyFont="1" applyFill="1" applyBorder="1" applyAlignment="1">
      <alignment horizontal="center" vertical="center" wrapText="1"/>
    </xf>
    <xf numFmtId="190" fontId="7" fillId="30" borderId="10" xfId="51" applyNumberFormat="1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30" borderId="0" xfId="0" applyFont="1" applyFill="1" applyBorder="1" applyAlignment="1">
      <alignment vertical="center" wrapText="1"/>
    </xf>
    <xf numFmtId="0" fontId="6" fillId="30" borderId="0" xfId="0" applyFont="1" applyFill="1" applyAlignment="1">
      <alignment horizontal="center" vertical="center" wrapText="1"/>
    </xf>
    <xf numFmtId="0" fontId="6" fillId="30" borderId="0" xfId="0" applyFont="1" applyFill="1" applyBorder="1" applyAlignment="1">
      <alignment horizontal="justify" vertical="center" wrapText="1"/>
    </xf>
    <xf numFmtId="0" fontId="29" fillId="30" borderId="0" xfId="0" applyFont="1" applyFill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190" fontId="11" fillId="0" borderId="0" xfId="49" applyNumberFormat="1" applyFont="1" applyAlignment="1">
      <alignment horizontal="center" vertical="center" wrapText="1"/>
    </xf>
    <xf numFmtId="0" fontId="7" fillId="31" borderId="11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7" fillId="30" borderId="14" xfId="0" applyFont="1" applyFill="1" applyBorder="1" applyAlignment="1">
      <alignment horizontal="center" vertical="center" wrapText="1"/>
    </xf>
    <xf numFmtId="3" fontId="7" fillId="31" borderId="10" xfId="0" applyNumberFormat="1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textRotation="90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justify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7" fillId="31" borderId="11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justify" vertical="center" wrapText="1"/>
    </xf>
    <xf numFmtId="0" fontId="7" fillId="30" borderId="13" xfId="0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0" fontId="34" fillId="0" borderId="10" xfId="0" applyFont="1" applyBorder="1" applyAlignment="1">
      <alignment horizontal="center" vertical="center" wrapText="1"/>
    </xf>
    <xf numFmtId="12" fontId="7" fillId="0" borderId="10" xfId="51" applyNumberFormat="1" applyFont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justify" vertical="center" wrapText="1"/>
    </xf>
    <xf numFmtId="0" fontId="7" fillId="31" borderId="10" xfId="0" applyFont="1" applyFill="1" applyBorder="1" applyAlignment="1">
      <alignment horizontal="center" vertical="center" textRotation="90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justify" vertical="center" wrapText="1"/>
    </xf>
    <xf numFmtId="0" fontId="7" fillId="30" borderId="10" xfId="0" applyFont="1" applyFill="1" applyBorder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" fontId="30" fillId="0" borderId="0" xfId="0" applyNumberFormat="1" applyFont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textRotation="90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7" fillId="3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31" borderId="11" xfId="0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horizontal="center" vertical="center" wrapText="1"/>
    </xf>
    <xf numFmtId="0" fontId="7" fillId="31" borderId="1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justify" vertical="center" wrapText="1"/>
    </xf>
    <xf numFmtId="0" fontId="34" fillId="0" borderId="14" xfId="0" applyFont="1" applyBorder="1" applyAlignment="1">
      <alignment horizontal="justify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0" fontId="7" fillId="3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justify" vertical="center" wrapText="1"/>
    </xf>
    <xf numFmtId="0" fontId="29" fillId="0" borderId="16" xfId="0" applyFont="1" applyBorder="1" applyAlignment="1">
      <alignment horizontal="justify" vertical="center" wrapText="1"/>
    </xf>
    <xf numFmtId="0" fontId="7" fillId="31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3" fontId="7" fillId="31" borderId="10" xfId="0" applyNumberFormat="1" applyFont="1" applyFill="1" applyBorder="1" applyAlignment="1">
      <alignment horizontal="center" vertical="center" wrapText="1"/>
    </xf>
    <xf numFmtId="1" fontId="7" fillId="31" borderId="11" xfId="0" applyNumberFormat="1" applyFont="1" applyFill="1" applyBorder="1" applyAlignment="1">
      <alignment horizontal="center" vertical="center" textRotation="90" wrapText="1"/>
    </xf>
    <xf numFmtId="1" fontId="7" fillId="31" borderId="14" xfId="0" applyNumberFormat="1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textRotation="90" wrapText="1"/>
    </xf>
    <xf numFmtId="0" fontId="7" fillId="31" borderId="12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7" fillId="30" borderId="11" xfId="0" applyNumberFormat="1" applyFont="1" applyFill="1" applyBorder="1" applyAlignment="1">
      <alignment horizontal="right" vertical="center" wrapText="1"/>
    </xf>
    <xf numFmtId="3" fontId="7" fillId="30" borderId="16" xfId="0" applyNumberFormat="1" applyFont="1" applyFill="1" applyBorder="1" applyAlignment="1">
      <alignment horizontal="right" vertical="center" wrapText="1"/>
    </xf>
    <xf numFmtId="3" fontId="7" fillId="30" borderId="14" xfId="0" applyNumberFormat="1" applyFont="1" applyFill="1" applyBorder="1" applyAlignment="1">
      <alignment horizontal="right" vertical="center" wrapText="1"/>
    </xf>
    <xf numFmtId="3" fontId="7" fillId="30" borderId="11" xfId="0" applyNumberFormat="1" applyFont="1" applyFill="1" applyBorder="1" applyAlignment="1">
      <alignment horizontal="center" vertical="center" wrapText="1"/>
    </xf>
    <xf numFmtId="3" fontId="7" fillId="30" borderId="16" xfId="0" applyNumberFormat="1" applyFont="1" applyFill="1" applyBorder="1" applyAlignment="1">
      <alignment horizontal="center" vertical="center" wrapText="1"/>
    </xf>
    <xf numFmtId="3" fontId="7" fillId="30" borderId="14" xfId="0" applyNumberFormat="1" applyFont="1" applyFill="1" applyBorder="1" applyAlignment="1">
      <alignment horizontal="center" vertical="center" wrapText="1"/>
    </xf>
    <xf numFmtId="3" fontId="7" fillId="32" borderId="11" xfId="0" applyNumberFormat="1" applyFont="1" applyFill="1" applyBorder="1" applyAlignment="1">
      <alignment horizontal="right" vertical="center" wrapText="1"/>
    </xf>
    <xf numFmtId="3" fontId="7" fillId="32" borderId="16" xfId="0" applyNumberFormat="1" applyFont="1" applyFill="1" applyBorder="1" applyAlignment="1">
      <alignment horizontal="right" vertical="center" wrapText="1"/>
    </xf>
    <xf numFmtId="3" fontId="7" fillId="32" borderId="14" xfId="0" applyNumberFormat="1" applyFont="1" applyFill="1" applyBorder="1" applyAlignment="1">
      <alignment horizontal="right" vertical="center" wrapText="1"/>
    </xf>
    <xf numFmtId="3" fontId="7" fillId="32" borderId="11" xfId="0" applyNumberFormat="1" applyFont="1" applyFill="1" applyBorder="1" applyAlignment="1">
      <alignment horizontal="center" vertical="center" wrapText="1"/>
    </xf>
    <xf numFmtId="3" fontId="7" fillId="32" borderId="16" xfId="0" applyNumberFormat="1" applyFont="1" applyFill="1" applyBorder="1" applyAlignment="1">
      <alignment horizontal="center" vertical="center" wrapText="1"/>
    </xf>
    <xf numFmtId="3" fontId="7" fillId="32" borderId="14" xfId="0" applyNumberFormat="1" applyFont="1" applyFill="1" applyBorder="1" applyAlignment="1">
      <alignment horizontal="center" vertical="center" wrapText="1"/>
    </xf>
    <xf numFmtId="3" fontId="7" fillId="30" borderId="10" xfId="0" applyNumberFormat="1" applyFont="1" applyFill="1" applyBorder="1" applyAlignment="1">
      <alignment horizontal="right" vertical="center" wrapText="1"/>
    </xf>
    <xf numFmtId="3" fontId="7" fillId="32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textRotation="90" wrapText="1"/>
    </xf>
    <xf numFmtId="0" fontId="7" fillId="30" borderId="16" xfId="0" applyFont="1" applyFill="1" applyBorder="1" applyAlignment="1">
      <alignment horizontal="center" vertical="center" textRotation="90" wrapText="1"/>
    </xf>
    <xf numFmtId="0" fontId="7" fillId="30" borderId="14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8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justify" vertical="center" wrapText="1"/>
    </xf>
    <xf numFmtId="0" fontId="8" fillId="31" borderId="1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3" fontId="8" fillId="31" borderId="10" xfId="0" applyNumberFormat="1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textRotation="90"/>
    </xf>
    <xf numFmtId="0" fontId="7" fillId="30" borderId="16" xfId="0" applyFont="1" applyFill="1" applyBorder="1" applyAlignment="1">
      <alignment horizontal="center" vertical="center" textRotation="90"/>
    </xf>
    <xf numFmtId="0" fontId="7" fillId="30" borderId="14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justify" vertical="center" wrapText="1"/>
    </xf>
    <xf numFmtId="0" fontId="7" fillId="30" borderId="16" xfId="0" applyFont="1" applyFill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1276350</xdr:colOff>
      <xdr:row>0</xdr:row>
      <xdr:rowOff>180975</xdr:rowOff>
    </xdr:from>
    <xdr:to>
      <xdr:col>16</xdr:col>
      <xdr:colOff>171450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80975"/>
          <a:ext cx="4114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1323975</xdr:colOff>
      <xdr:row>1</xdr:row>
      <xdr:rowOff>66675</xdr:rowOff>
    </xdr:from>
    <xdr:to>
      <xdr:col>17</xdr:col>
      <xdr:colOff>19050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257175"/>
          <a:ext cx="4114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1924050</xdr:colOff>
      <xdr:row>0</xdr:row>
      <xdr:rowOff>180975</xdr:rowOff>
    </xdr:from>
    <xdr:to>
      <xdr:col>18</xdr:col>
      <xdr:colOff>304800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180975"/>
          <a:ext cx="410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1400175</xdr:colOff>
      <xdr:row>0</xdr:row>
      <xdr:rowOff>171450</xdr:rowOff>
    </xdr:from>
    <xdr:to>
      <xdr:col>19</xdr:col>
      <xdr:colOff>133350</xdr:colOff>
      <xdr:row>3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4124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1495425</xdr:colOff>
      <xdr:row>0</xdr:row>
      <xdr:rowOff>95250</xdr:rowOff>
    </xdr:from>
    <xdr:to>
      <xdr:col>16</xdr:col>
      <xdr:colOff>304800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95250"/>
          <a:ext cx="4095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1638300</xdr:colOff>
      <xdr:row>1</xdr:row>
      <xdr:rowOff>95250</xdr:rowOff>
    </xdr:from>
    <xdr:to>
      <xdr:col>16</xdr:col>
      <xdr:colOff>447675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47650"/>
          <a:ext cx="4095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5"/>
  <sheetViews>
    <sheetView zoomScale="90" zoomScaleNormal="90" zoomScalePageLayoutView="0" workbookViewId="0" topLeftCell="C1">
      <selection activeCell="N11" sqref="N11"/>
    </sheetView>
  </sheetViews>
  <sheetFormatPr defaultColWidth="10.8515625" defaultRowHeight="15"/>
  <cols>
    <col min="1" max="1" width="6.421875" style="5" customWidth="1"/>
    <col min="2" max="2" width="23.00390625" style="12" customWidth="1"/>
    <col min="3" max="3" width="4.8515625" style="12" customWidth="1"/>
    <col min="4" max="4" width="23.57421875" style="12" customWidth="1"/>
    <col min="5" max="5" width="21.7109375" style="12" customWidth="1"/>
    <col min="6" max="6" width="8.421875" style="5" customWidth="1"/>
    <col min="7" max="7" width="7.8515625" style="5" customWidth="1"/>
    <col min="8" max="8" width="6.28125" style="5" customWidth="1"/>
    <col min="9" max="9" width="7.7109375" style="5" customWidth="1"/>
    <col min="10" max="10" width="7.8515625" style="5" customWidth="1"/>
    <col min="11" max="11" width="8.00390625" style="5" customWidth="1"/>
    <col min="12" max="12" width="8.8515625" style="5" customWidth="1"/>
    <col min="13" max="13" width="5.421875" style="5" customWidth="1"/>
    <col min="14" max="14" width="40.57421875" style="12" customWidth="1"/>
    <col min="15" max="15" width="31.00390625" style="12" customWidth="1"/>
    <col min="16" max="16" width="6.7109375" style="12" customWidth="1"/>
    <col min="17" max="17" width="8.140625" style="5" customWidth="1"/>
    <col min="18" max="18" width="9.7109375" style="5" customWidth="1"/>
    <col min="19" max="19" width="5.00390625" style="10" customWidth="1"/>
    <col min="20" max="20" width="8.7109375" style="5" customWidth="1"/>
    <col min="21" max="21" width="10.7109375" style="5" customWidth="1"/>
    <col min="22" max="22" width="8.00390625" style="5" customWidth="1"/>
    <col min="23" max="23" width="9.421875" style="5" customWidth="1"/>
    <col min="24" max="24" width="7.7109375" style="5" customWidth="1"/>
    <col min="25" max="25" width="9.00390625" style="5" customWidth="1"/>
    <col min="26" max="26" width="11.00390625" style="5" customWidth="1"/>
    <col min="27" max="27" width="10.140625" style="5" customWidth="1"/>
    <col min="28" max="28" width="7.7109375" style="5" customWidth="1"/>
    <col min="29" max="29" width="11.00390625" style="5" customWidth="1"/>
    <col min="30" max="30" width="10.421875" style="5" customWidth="1"/>
    <col min="31" max="31" width="9.57421875" style="5" customWidth="1"/>
    <col min="32" max="32" width="10.140625" style="5" customWidth="1"/>
    <col min="33" max="33" width="12.421875" style="5" customWidth="1"/>
    <col min="34" max="34" width="10.140625" style="5" customWidth="1"/>
    <col min="35" max="35" width="11.421875" style="5" customWidth="1"/>
    <col min="36" max="36" width="10.00390625" style="5" customWidth="1"/>
    <col min="37" max="37" width="8.421875" style="5" customWidth="1"/>
    <col min="38" max="38" width="9.7109375" style="5" customWidth="1"/>
    <col min="39" max="39" width="10.140625" style="5" customWidth="1"/>
    <col min="40" max="40" width="8.28125" style="5" customWidth="1"/>
    <col min="41" max="41" width="9.421875" style="5" customWidth="1"/>
    <col min="42" max="42" width="10.8515625" style="5" customWidth="1"/>
    <col min="43" max="43" width="9.421875" style="5" customWidth="1"/>
    <col min="44" max="44" width="11.140625" style="5" customWidth="1"/>
    <col min="45" max="45" width="9.57421875" style="5" customWidth="1"/>
    <col min="46" max="46" width="7.7109375" style="5" customWidth="1"/>
    <col min="47" max="47" width="11.00390625" style="5" customWidth="1"/>
    <col min="48" max="48" width="9.140625" style="5" customWidth="1"/>
    <col min="49" max="49" width="9.7109375" style="5" customWidth="1"/>
    <col min="50" max="50" width="8.00390625" style="5" customWidth="1"/>
    <col min="51" max="51" width="12.57421875" style="5" customWidth="1"/>
    <col min="52" max="52" width="8.00390625" style="5" customWidth="1"/>
    <col min="53" max="53" width="12.28125" style="5" customWidth="1"/>
    <col min="54" max="54" width="11.28125" style="5" customWidth="1"/>
    <col min="55" max="55" width="6.00390625" style="5" customWidth="1"/>
    <col min="56" max="56" width="11.140625" style="5" customWidth="1"/>
    <col min="57" max="57" width="9.140625" style="5" customWidth="1"/>
    <col min="58" max="58" width="9.7109375" style="5" customWidth="1"/>
    <col min="59" max="61" width="8.00390625" style="5" customWidth="1"/>
    <col min="62" max="62" width="10.57421875" style="5" customWidth="1"/>
    <col min="63" max="63" width="10.28125" style="5" customWidth="1"/>
    <col min="64" max="64" width="5.8515625" style="5" customWidth="1"/>
    <col min="65" max="65" width="10.421875" style="5" customWidth="1"/>
    <col min="66" max="66" width="8.421875" style="5" customWidth="1"/>
    <col min="67" max="67" width="10.57421875" style="5" customWidth="1"/>
    <col min="68" max="68" width="7.421875" style="5" customWidth="1"/>
    <col min="69" max="69" width="10.7109375" style="5" customWidth="1"/>
    <col min="70" max="70" width="7.421875" style="5" customWidth="1"/>
    <col min="71" max="71" width="17.7109375" style="5" customWidth="1"/>
    <col min="72" max="16384" width="10.8515625" style="5" customWidth="1"/>
  </cols>
  <sheetData>
    <row r="1" spans="1:71" ht="1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</row>
    <row r="3" spans="1:71" ht="15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</row>
    <row r="4" spans="1:71" ht="22.5" customHeight="1">
      <c r="A4" s="42"/>
      <c r="B4" s="72"/>
      <c r="C4" s="32"/>
      <c r="D4" s="73" t="s">
        <v>211</v>
      </c>
      <c r="E4" s="156" t="s">
        <v>207</v>
      </c>
      <c r="F4" s="156"/>
      <c r="G4" s="156"/>
      <c r="H4" s="156"/>
      <c r="I4" s="156"/>
      <c r="J4" s="156"/>
      <c r="K4" s="156"/>
      <c r="L4" s="156"/>
      <c r="M4" s="156"/>
      <c r="N4" s="156"/>
      <c r="O4" s="74"/>
      <c r="P4" s="74"/>
      <c r="Q4" s="74"/>
      <c r="R4" s="74"/>
      <c r="S4" s="74"/>
      <c r="T4" s="74"/>
      <c r="U4" s="74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22.5" customHeight="1">
      <c r="A5" s="72"/>
      <c r="B5" s="43"/>
      <c r="C5" s="42"/>
      <c r="D5" s="42" t="s">
        <v>1</v>
      </c>
      <c r="E5" s="149" t="s">
        <v>31</v>
      </c>
      <c r="F5" s="149"/>
      <c r="G5" s="149"/>
      <c r="H5" s="149"/>
      <c r="I5" s="149"/>
      <c r="J5" s="149"/>
      <c r="K5" s="149"/>
      <c r="L5" s="149"/>
      <c r="M5" s="149"/>
      <c r="N5" s="149"/>
      <c r="O5" s="76"/>
      <c r="P5" s="76"/>
      <c r="Q5" s="76"/>
      <c r="R5" s="76"/>
      <c r="S5" s="76"/>
      <c r="T5" s="76"/>
      <c r="U5" s="76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22.5" customHeight="1">
      <c r="A6" s="6"/>
      <c r="B6" s="54"/>
      <c r="C6" s="42"/>
      <c r="D6" s="42" t="s">
        <v>27</v>
      </c>
      <c r="E6" s="149" t="s">
        <v>360</v>
      </c>
      <c r="F6" s="149"/>
      <c r="G6" s="149"/>
      <c r="H6" s="149"/>
      <c r="I6" s="149"/>
      <c r="J6" s="149"/>
      <c r="K6" s="149"/>
      <c r="L6" s="149"/>
      <c r="M6" s="149"/>
      <c r="N6" s="149"/>
      <c r="O6" s="74"/>
      <c r="P6" s="74"/>
      <c r="Q6" s="74"/>
      <c r="R6" s="74"/>
      <c r="S6" s="74"/>
      <c r="T6" s="74"/>
      <c r="U6" s="74"/>
      <c r="V6" s="74"/>
      <c r="W6" s="74"/>
      <c r="X6" s="74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ht="22.5" customHeight="1">
      <c r="A7" s="6"/>
      <c r="B7" s="54"/>
      <c r="C7" s="42"/>
      <c r="D7" s="42" t="s">
        <v>130</v>
      </c>
      <c r="E7" s="149" t="s">
        <v>355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ht="15">
      <c r="A8" s="6"/>
      <c r="B8" s="34"/>
      <c r="C8" s="34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ht="15" customHeight="1">
      <c r="A9" s="153" t="s">
        <v>28</v>
      </c>
      <c r="B9" s="153" t="s">
        <v>15</v>
      </c>
      <c r="C9" s="153" t="s">
        <v>88</v>
      </c>
      <c r="D9" s="154" t="s">
        <v>7</v>
      </c>
      <c r="E9" s="155"/>
      <c r="F9" s="155"/>
      <c r="G9" s="155"/>
      <c r="H9" s="155"/>
      <c r="I9" s="155"/>
      <c r="J9" s="155"/>
      <c r="K9" s="155"/>
      <c r="L9" s="155"/>
      <c r="M9" s="147" t="s">
        <v>293</v>
      </c>
      <c r="N9" s="129" t="s">
        <v>8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43" t="s">
        <v>490</v>
      </c>
      <c r="AA9" s="143"/>
      <c r="AB9" s="143"/>
      <c r="AC9" s="143"/>
      <c r="AD9" s="143"/>
      <c r="AE9" s="143"/>
      <c r="AF9" s="143"/>
      <c r="AG9" s="144" t="s">
        <v>123</v>
      </c>
      <c r="AH9" s="145"/>
      <c r="AI9" s="143" t="s">
        <v>491</v>
      </c>
      <c r="AJ9" s="143"/>
      <c r="AK9" s="143"/>
      <c r="AL9" s="143"/>
      <c r="AM9" s="143"/>
      <c r="AN9" s="143"/>
      <c r="AO9" s="143"/>
      <c r="AP9" s="144" t="s">
        <v>124</v>
      </c>
      <c r="AQ9" s="145"/>
      <c r="AR9" s="143" t="s">
        <v>492</v>
      </c>
      <c r="AS9" s="143"/>
      <c r="AT9" s="143"/>
      <c r="AU9" s="143"/>
      <c r="AV9" s="143"/>
      <c r="AW9" s="143"/>
      <c r="AX9" s="143"/>
      <c r="AY9" s="144" t="s">
        <v>125</v>
      </c>
      <c r="AZ9" s="145"/>
      <c r="BA9" s="143" t="s">
        <v>493</v>
      </c>
      <c r="BB9" s="143"/>
      <c r="BC9" s="143"/>
      <c r="BD9" s="143"/>
      <c r="BE9" s="143"/>
      <c r="BF9" s="143"/>
      <c r="BG9" s="143"/>
      <c r="BH9" s="144" t="s">
        <v>126</v>
      </c>
      <c r="BI9" s="145"/>
      <c r="BJ9" s="143" t="s">
        <v>494</v>
      </c>
      <c r="BK9" s="143"/>
      <c r="BL9" s="143"/>
      <c r="BM9" s="143"/>
      <c r="BN9" s="143"/>
      <c r="BO9" s="143"/>
      <c r="BP9" s="143"/>
      <c r="BQ9" s="144" t="s">
        <v>127</v>
      </c>
      <c r="BR9" s="145"/>
      <c r="BS9" s="146" t="s">
        <v>5</v>
      </c>
    </row>
    <row r="10" spans="1:71" ht="73.5" customHeight="1">
      <c r="A10" s="153"/>
      <c r="B10" s="153"/>
      <c r="C10" s="153"/>
      <c r="D10" s="83" t="s">
        <v>9</v>
      </c>
      <c r="E10" s="83" t="s">
        <v>10</v>
      </c>
      <c r="F10" s="87" t="s">
        <v>12</v>
      </c>
      <c r="G10" s="87" t="s">
        <v>13</v>
      </c>
      <c r="H10" s="87" t="s">
        <v>0</v>
      </c>
      <c r="I10" s="87" t="s">
        <v>96</v>
      </c>
      <c r="J10" s="87" t="s">
        <v>97</v>
      </c>
      <c r="K10" s="87" t="s">
        <v>14</v>
      </c>
      <c r="L10" s="87" t="s">
        <v>98</v>
      </c>
      <c r="M10" s="148"/>
      <c r="N10" s="83" t="s">
        <v>11</v>
      </c>
      <c r="O10" s="83" t="s">
        <v>10</v>
      </c>
      <c r="P10" s="87" t="s">
        <v>497</v>
      </c>
      <c r="Q10" s="87" t="s">
        <v>0</v>
      </c>
      <c r="R10" s="87" t="s">
        <v>16</v>
      </c>
      <c r="S10" s="110" t="s">
        <v>6</v>
      </c>
      <c r="T10" s="87" t="s">
        <v>174</v>
      </c>
      <c r="U10" s="87" t="s">
        <v>99</v>
      </c>
      <c r="V10" s="87" t="s">
        <v>96</v>
      </c>
      <c r="W10" s="87" t="s">
        <v>100</v>
      </c>
      <c r="X10" s="87" t="s">
        <v>101</v>
      </c>
      <c r="Y10" s="87" t="s">
        <v>98</v>
      </c>
      <c r="Z10" s="86" t="s">
        <v>90</v>
      </c>
      <c r="AA10" s="86" t="s">
        <v>2</v>
      </c>
      <c r="AB10" s="86" t="s">
        <v>3</v>
      </c>
      <c r="AC10" s="86" t="s">
        <v>102</v>
      </c>
      <c r="AD10" s="86" t="s">
        <v>103</v>
      </c>
      <c r="AE10" s="86" t="s">
        <v>4</v>
      </c>
      <c r="AF10" s="86" t="s">
        <v>104</v>
      </c>
      <c r="AG10" s="56" t="s">
        <v>128</v>
      </c>
      <c r="AH10" s="56" t="s">
        <v>129</v>
      </c>
      <c r="AI10" s="86" t="s">
        <v>91</v>
      </c>
      <c r="AJ10" s="86" t="s">
        <v>2</v>
      </c>
      <c r="AK10" s="86" t="s">
        <v>3</v>
      </c>
      <c r="AL10" s="86" t="s">
        <v>102</v>
      </c>
      <c r="AM10" s="86" t="s">
        <v>103</v>
      </c>
      <c r="AN10" s="86" t="s">
        <v>4</v>
      </c>
      <c r="AO10" s="86" t="s">
        <v>104</v>
      </c>
      <c r="AP10" s="56" t="s">
        <v>128</v>
      </c>
      <c r="AQ10" s="56" t="s">
        <v>129</v>
      </c>
      <c r="AR10" s="86" t="s">
        <v>92</v>
      </c>
      <c r="AS10" s="86" t="s">
        <v>2</v>
      </c>
      <c r="AT10" s="86" t="s">
        <v>3</v>
      </c>
      <c r="AU10" s="86" t="s">
        <v>102</v>
      </c>
      <c r="AV10" s="86" t="s">
        <v>103</v>
      </c>
      <c r="AW10" s="86" t="s">
        <v>4</v>
      </c>
      <c r="AX10" s="86" t="s">
        <v>104</v>
      </c>
      <c r="AY10" s="56" t="s">
        <v>128</v>
      </c>
      <c r="AZ10" s="56" t="s">
        <v>129</v>
      </c>
      <c r="BA10" s="86" t="s">
        <v>93</v>
      </c>
      <c r="BB10" s="86" t="s">
        <v>2</v>
      </c>
      <c r="BC10" s="86" t="s">
        <v>3</v>
      </c>
      <c r="BD10" s="86" t="s">
        <v>102</v>
      </c>
      <c r="BE10" s="86" t="s">
        <v>103</v>
      </c>
      <c r="BF10" s="86" t="s">
        <v>4</v>
      </c>
      <c r="BG10" s="86" t="s">
        <v>104</v>
      </c>
      <c r="BH10" s="56" t="s">
        <v>128</v>
      </c>
      <c r="BI10" s="56" t="s">
        <v>129</v>
      </c>
      <c r="BJ10" s="86" t="s">
        <v>94</v>
      </c>
      <c r="BK10" s="86" t="s">
        <v>2</v>
      </c>
      <c r="BL10" s="86" t="s">
        <v>3</v>
      </c>
      <c r="BM10" s="86" t="s">
        <v>102</v>
      </c>
      <c r="BN10" s="86" t="s">
        <v>103</v>
      </c>
      <c r="BO10" s="86" t="s">
        <v>4</v>
      </c>
      <c r="BP10" s="86" t="s">
        <v>104</v>
      </c>
      <c r="BQ10" s="56" t="s">
        <v>128</v>
      </c>
      <c r="BR10" s="56" t="s">
        <v>129</v>
      </c>
      <c r="BS10" s="146"/>
    </row>
    <row r="11" spans="1:71" ht="36" customHeight="1">
      <c r="A11" s="114" t="s">
        <v>366</v>
      </c>
      <c r="B11" s="121" t="s">
        <v>337</v>
      </c>
      <c r="C11" s="124">
        <v>139</v>
      </c>
      <c r="D11" s="141" t="s">
        <v>367</v>
      </c>
      <c r="E11" s="121" t="s">
        <v>368</v>
      </c>
      <c r="F11" s="137">
        <v>808.661</v>
      </c>
      <c r="G11" s="139" t="s">
        <v>369</v>
      </c>
      <c r="H11" s="132" t="s">
        <v>307</v>
      </c>
      <c r="I11" s="137">
        <v>808.66</v>
      </c>
      <c r="J11" s="137" t="s">
        <v>370</v>
      </c>
      <c r="K11" s="137" t="s">
        <v>371</v>
      </c>
      <c r="L11" s="139" t="s">
        <v>372</v>
      </c>
      <c r="M11" s="83">
        <v>477</v>
      </c>
      <c r="N11" s="22" t="s">
        <v>250</v>
      </c>
      <c r="O11" s="22" t="s">
        <v>20</v>
      </c>
      <c r="P11" s="16" t="s">
        <v>495</v>
      </c>
      <c r="Q11" s="88" t="s">
        <v>89</v>
      </c>
      <c r="R11" s="88" t="s">
        <v>106</v>
      </c>
      <c r="S11" s="111">
        <v>0.35</v>
      </c>
      <c r="T11" s="88">
        <v>0</v>
      </c>
      <c r="U11" s="16">
        <v>1</v>
      </c>
      <c r="V11" s="88">
        <v>0</v>
      </c>
      <c r="W11" s="88">
        <v>0</v>
      </c>
      <c r="X11" s="88">
        <v>0</v>
      </c>
      <c r="Y11" s="29">
        <v>1</v>
      </c>
      <c r="Z11" s="157">
        <v>44653796</v>
      </c>
      <c r="AA11" s="157">
        <v>4868140</v>
      </c>
      <c r="AB11" s="157"/>
      <c r="AC11" s="157">
        <v>36694756</v>
      </c>
      <c r="AD11" s="157"/>
      <c r="AE11" s="157">
        <v>3090900</v>
      </c>
      <c r="AF11" s="157"/>
      <c r="AG11" s="163">
        <v>303344062</v>
      </c>
      <c r="AH11" s="166" t="s">
        <v>308</v>
      </c>
      <c r="AI11" s="157">
        <v>10244619</v>
      </c>
      <c r="AJ11" s="157">
        <v>1120000</v>
      </c>
      <c r="AK11" s="157"/>
      <c r="AL11" s="157">
        <v>9124619</v>
      </c>
      <c r="AM11" s="157"/>
      <c r="AN11" s="157"/>
      <c r="AO11" s="157"/>
      <c r="AP11" s="163">
        <v>95000000</v>
      </c>
      <c r="AQ11" s="166" t="s">
        <v>308</v>
      </c>
      <c r="AR11" s="157">
        <v>11007247</v>
      </c>
      <c r="AS11" s="157">
        <v>1173384</v>
      </c>
      <c r="AT11" s="157"/>
      <c r="AU11" s="157">
        <v>8833863</v>
      </c>
      <c r="AV11" s="157"/>
      <c r="AW11" s="157">
        <v>1000000</v>
      </c>
      <c r="AX11" s="157"/>
      <c r="AY11" s="163">
        <v>121344062</v>
      </c>
      <c r="AZ11" s="166" t="s">
        <v>308</v>
      </c>
      <c r="BA11" s="157">
        <v>11494948</v>
      </c>
      <c r="BB11" s="157">
        <v>1232931</v>
      </c>
      <c r="BC11" s="157"/>
      <c r="BD11" s="157">
        <v>9232017</v>
      </c>
      <c r="BE11" s="157"/>
      <c r="BF11" s="157">
        <v>1030000</v>
      </c>
      <c r="BG11" s="157"/>
      <c r="BH11" s="163"/>
      <c r="BI11" s="166"/>
      <c r="BJ11" s="157">
        <v>11906983</v>
      </c>
      <c r="BK11" s="157">
        <v>1341825</v>
      </c>
      <c r="BL11" s="157"/>
      <c r="BM11" s="157">
        <v>9504258</v>
      </c>
      <c r="BN11" s="157"/>
      <c r="BO11" s="157">
        <v>1060900</v>
      </c>
      <c r="BP11" s="157"/>
      <c r="BQ11" s="163">
        <v>87000000</v>
      </c>
      <c r="BR11" s="166" t="s">
        <v>308</v>
      </c>
      <c r="BS11" s="160" t="s">
        <v>34</v>
      </c>
    </row>
    <row r="12" spans="1:71" ht="36">
      <c r="A12" s="115"/>
      <c r="B12" s="122"/>
      <c r="C12" s="125"/>
      <c r="D12" s="142"/>
      <c r="E12" s="122"/>
      <c r="F12" s="138"/>
      <c r="G12" s="140"/>
      <c r="H12" s="133"/>
      <c r="I12" s="138"/>
      <c r="J12" s="138"/>
      <c r="K12" s="138"/>
      <c r="L12" s="140"/>
      <c r="M12" s="83">
        <v>478</v>
      </c>
      <c r="N12" s="22" t="s">
        <v>251</v>
      </c>
      <c r="O12" s="22" t="s">
        <v>283</v>
      </c>
      <c r="P12" s="16" t="s">
        <v>495</v>
      </c>
      <c r="Q12" s="88" t="s">
        <v>89</v>
      </c>
      <c r="R12" s="88" t="s">
        <v>106</v>
      </c>
      <c r="S12" s="111">
        <v>0.25</v>
      </c>
      <c r="T12" s="88">
        <v>0</v>
      </c>
      <c r="U12" s="16">
        <v>1</v>
      </c>
      <c r="V12" s="88">
        <v>0</v>
      </c>
      <c r="W12" s="88">
        <v>0</v>
      </c>
      <c r="X12" s="88">
        <v>1</v>
      </c>
      <c r="Y12" s="29"/>
      <c r="Z12" s="158"/>
      <c r="AA12" s="158"/>
      <c r="AB12" s="158"/>
      <c r="AC12" s="158"/>
      <c r="AD12" s="158"/>
      <c r="AE12" s="158"/>
      <c r="AF12" s="158"/>
      <c r="AG12" s="164"/>
      <c r="AH12" s="167"/>
      <c r="AI12" s="158"/>
      <c r="AJ12" s="158"/>
      <c r="AK12" s="158"/>
      <c r="AL12" s="158"/>
      <c r="AM12" s="158"/>
      <c r="AN12" s="158"/>
      <c r="AO12" s="158"/>
      <c r="AP12" s="164"/>
      <c r="AQ12" s="167"/>
      <c r="AR12" s="158"/>
      <c r="AS12" s="158"/>
      <c r="AT12" s="158"/>
      <c r="AU12" s="158"/>
      <c r="AV12" s="158"/>
      <c r="AW12" s="158"/>
      <c r="AX12" s="158"/>
      <c r="AY12" s="164"/>
      <c r="AZ12" s="167"/>
      <c r="BA12" s="158"/>
      <c r="BB12" s="158"/>
      <c r="BC12" s="158"/>
      <c r="BD12" s="158"/>
      <c r="BE12" s="158"/>
      <c r="BF12" s="158"/>
      <c r="BG12" s="158"/>
      <c r="BH12" s="164"/>
      <c r="BI12" s="167"/>
      <c r="BJ12" s="158"/>
      <c r="BK12" s="158"/>
      <c r="BL12" s="158"/>
      <c r="BM12" s="158"/>
      <c r="BN12" s="158"/>
      <c r="BO12" s="158"/>
      <c r="BP12" s="158"/>
      <c r="BQ12" s="164"/>
      <c r="BR12" s="167"/>
      <c r="BS12" s="161"/>
    </row>
    <row r="13" spans="1:71" ht="50.25" customHeight="1">
      <c r="A13" s="115"/>
      <c r="B13" s="122"/>
      <c r="C13" s="125"/>
      <c r="D13" s="142"/>
      <c r="E13" s="122"/>
      <c r="F13" s="138"/>
      <c r="G13" s="140"/>
      <c r="H13" s="133"/>
      <c r="I13" s="138"/>
      <c r="J13" s="138"/>
      <c r="K13" s="138"/>
      <c r="L13" s="140"/>
      <c r="M13" s="83">
        <v>479</v>
      </c>
      <c r="N13" s="121" t="s">
        <v>338</v>
      </c>
      <c r="O13" s="22" t="s">
        <v>373</v>
      </c>
      <c r="P13" s="16" t="s">
        <v>495</v>
      </c>
      <c r="Q13" s="88" t="s">
        <v>89</v>
      </c>
      <c r="R13" s="88" t="s">
        <v>107</v>
      </c>
      <c r="S13" s="111">
        <v>0.15</v>
      </c>
      <c r="T13" s="70">
        <v>1813</v>
      </c>
      <c r="U13" s="44" t="s">
        <v>286</v>
      </c>
      <c r="V13" s="88" t="s">
        <v>183</v>
      </c>
      <c r="W13" s="88" t="s">
        <v>184</v>
      </c>
      <c r="X13" s="88" t="s">
        <v>185</v>
      </c>
      <c r="Y13" s="29" t="s">
        <v>186</v>
      </c>
      <c r="Z13" s="158"/>
      <c r="AA13" s="158"/>
      <c r="AB13" s="158"/>
      <c r="AC13" s="158"/>
      <c r="AD13" s="158"/>
      <c r="AE13" s="158"/>
      <c r="AF13" s="158"/>
      <c r="AG13" s="164"/>
      <c r="AH13" s="167"/>
      <c r="AI13" s="158"/>
      <c r="AJ13" s="158"/>
      <c r="AK13" s="158"/>
      <c r="AL13" s="158"/>
      <c r="AM13" s="158"/>
      <c r="AN13" s="158"/>
      <c r="AO13" s="158"/>
      <c r="AP13" s="164"/>
      <c r="AQ13" s="167"/>
      <c r="AR13" s="158"/>
      <c r="AS13" s="158"/>
      <c r="AT13" s="158"/>
      <c r="AU13" s="158"/>
      <c r="AV13" s="158"/>
      <c r="AW13" s="158"/>
      <c r="AX13" s="158"/>
      <c r="AY13" s="164"/>
      <c r="AZ13" s="167"/>
      <c r="BA13" s="158"/>
      <c r="BB13" s="158"/>
      <c r="BC13" s="158"/>
      <c r="BD13" s="158"/>
      <c r="BE13" s="158"/>
      <c r="BF13" s="158"/>
      <c r="BG13" s="158"/>
      <c r="BH13" s="164"/>
      <c r="BI13" s="167"/>
      <c r="BJ13" s="158"/>
      <c r="BK13" s="158"/>
      <c r="BL13" s="158"/>
      <c r="BM13" s="158"/>
      <c r="BN13" s="158"/>
      <c r="BO13" s="158"/>
      <c r="BP13" s="158"/>
      <c r="BQ13" s="164"/>
      <c r="BR13" s="167"/>
      <c r="BS13" s="161"/>
    </row>
    <row r="14" spans="1:71" ht="36">
      <c r="A14" s="115"/>
      <c r="B14" s="122"/>
      <c r="C14" s="125"/>
      <c r="D14" s="142"/>
      <c r="E14" s="122"/>
      <c r="F14" s="138"/>
      <c r="G14" s="140"/>
      <c r="H14" s="133"/>
      <c r="I14" s="138"/>
      <c r="J14" s="138"/>
      <c r="K14" s="138"/>
      <c r="L14" s="140"/>
      <c r="M14" s="90">
        <v>480</v>
      </c>
      <c r="N14" s="122"/>
      <c r="O14" s="22" t="s">
        <v>374</v>
      </c>
      <c r="P14" s="16" t="s">
        <v>495</v>
      </c>
      <c r="Q14" s="88" t="s">
        <v>89</v>
      </c>
      <c r="R14" s="88" t="s">
        <v>107</v>
      </c>
      <c r="S14" s="111">
        <v>0.15</v>
      </c>
      <c r="T14" s="88">
        <v>1085</v>
      </c>
      <c r="U14" s="16" t="s">
        <v>287</v>
      </c>
      <c r="V14" s="88" t="s">
        <v>187</v>
      </c>
      <c r="W14" s="88" t="s">
        <v>188</v>
      </c>
      <c r="X14" s="88" t="s">
        <v>189</v>
      </c>
      <c r="Y14" s="29" t="s">
        <v>190</v>
      </c>
      <c r="Z14" s="158"/>
      <c r="AA14" s="158"/>
      <c r="AB14" s="158"/>
      <c r="AC14" s="158"/>
      <c r="AD14" s="158"/>
      <c r="AE14" s="158"/>
      <c r="AF14" s="158"/>
      <c r="AG14" s="164"/>
      <c r="AH14" s="167"/>
      <c r="AI14" s="158"/>
      <c r="AJ14" s="158"/>
      <c r="AK14" s="158"/>
      <c r="AL14" s="158"/>
      <c r="AM14" s="158"/>
      <c r="AN14" s="158"/>
      <c r="AO14" s="158"/>
      <c r="AP14" s="164"/>
      <c r="AQ14" s="167"/>
      <c r="AR14" s="158"/>
      <c r="AS14" s="158"/>
      <c r="AT14" s="158"/>
      <c r="AU14" s="158"/>
      <c r="AV14" s="158"/>
      <c r="AW14" s="158"/>
      <c r="AX14" s="158"/>
      <c r="AY14" s="164"/>
      <c r="AZ14" s="167"/>
      <c r="BA14" s="158"/>
      <c r="BB14" s="158"/>
      <c r="BC14" s="158"/>
      <c r="BD14" s="158"/>
      <c r="BE14" s="158"/>
      <c r="BF14" s="158"/>
      <c r="BG14" s="158"/>
      <c r="BH14" s="164"/>
      <c r="BI14" s="167"/>
      <c r="BJ14" s="158"/>
      <c r="BK14" s="158"/>
      <c r="BL14" s="158"/>
      <c r="BM14" s="158"/>
      <c r="BN14" s="158"/>
      <c r="BO14" s="158"/>
      <c r="BP14" s="158"/>
      <c r="BQ14" s="164"/>
      <c r="BR14" s="167"/>
      <c r="BS14" s="161"/>
    </row>
    <row r="15" spans="1:71" ht="60" customHeight="1">
      <c r="A15" s="116" t="s">
        <v>375</v>
      </c>
      <c r="B15" s="121" t="s">
        <v>276</v>
      </c>
      <c r="C15" s="36">
        <v>140</v>
      </c>
      <c r="D15" s="20" t="s">
        <v>376</v>
      </c>
      <c r="E15" s="20" t="s">
        <v>377</v>
      </c>
      <c r="F15" s="21">
        <v>1</v>
      </c>
      <c r="G15" s="21" t="s">
        <v>378</v>
      </c>
      <c r="H15" s="21" t="s">
        <v>89</v>
      </c>
      <c r="I15" s="21" t="s">
        <v>379</v>
      </c>
      <c r="J15" s="21" t="s">
        <v>380</v>
      </c>
      <c r="K15" s="21" t="s">
        <v>381</v>
      </c>
      <c r="L15" s="21" t="s">
        <v>382</v>
      </c>
      <c r="M15" s="90">
        <v>481</v>
      </c>
      <c r="N15" s="92" t="s">
        <v>383</v>
      </c>
      <c r="O15" s="89" t="s">
        <v>384</v>
      </c>
      <c r="P15" s="16" t="s">
        <v>495</v>
      </c>
      <c r="Q15" s="88" t="s">
        <v>89</v>
      </c>
      <c r="R15" s="88" t="s">
        <v>108</v>
      </c>
      <c r="S15" s="111">
        <v>0.35</v>
      </c>
      <c r="T15" s="88">
        <v>60</v>
      </c>
      <c r="U15" s="88" t="s">
        <v>468</v>
      </c>
      <c r="V15" s="88">
        <v>20</v>
      </c>
      <c r="W15" s="88" t="s">
        <v>191</v>
      </c>
      <c r="X15" s="88" t="s">
        <v>192</v>
      </c>
      <c r="Y15" s="88" t="s">
        <v>193</v>
      </c>
      <c r="Z15" s="158"/>
      <c r="AA15" s="158"/>
      <c r="AB15" s="158"/>
      <c r="AC15" s="158"/>
      <c r="AD15" s="158"/>
      <c r="AE15" s="158"/>
      <c r="AF15" s="158"/>
      <c r="AG15" s="164"/>
      <c r="AH15" s="167"/>
      <c r="AI15" s="158"/>
      <c r="AJ15" s="158"/>
      <c r="AK15" s="158"/>
      <c r="AL15" s="158"/>
      <c r="AM15" s="158"/>
      <c r="AN15" s="158"/>
      <c r="AO15" s="158"/>
      <c r="AP15" s="164"/>
      <c r="AQ15" s="167"/>
      <c r="AR15" s="158"/>
      <c r="AS15" s="158"/>
      <c r="AT15" s="158"/>
      <c r="AU15" s="158"/>
      <c r="AV15" s="158"/>
      <c r="AW15" s="158"/>
      <c r="AX15" s="158"/>
      <c r="AY15" s="164"/>
      <c r="AZ15" s="167"/>
      <c r="BA15" s="158"/>
      <c r="BB15" s="158"/>
      <c r="BC15" s="158"/>
      <c r="BD15" s="158"/>
      <c r="BE15" s="158"/>
      <c r="BF15" s="158"/>
      <c r="BG15" s="158"/>
      <c r="BH15" s="164"/>
      <c r="BI15" s="167"/>
      <c r="BJ15" s="158"/>
      <c r="BK15" s="158"/>
      <c r="BL15" s="158"/>
      <c r="BM15" s="158"/>
      <c r="BN15" s="158"/>
      <c r="BO15" s="158"/>
      <c r="BP15" s="158"/>
      <c r="BQ15" s="164"/>
      <c r="BR15" s="167"/>
      <c r="BS15" s="161"/>
    </row>
    <row r="16" spans="1:71" ht="36" customHeight="1">
      <c r="A16" s="116"/>
      <c r="B16" s="122"/>
      <c r="C16" s="129">
        <v>141</v>
      </c>
      <c r="D16" s="121" t="s">
        <v>277</v>
      </c>
      <c r="E16" s="121" t="s">
        <v>22</v>
      </c>
      <c r="F16" s="118">
        <v>1</v>
      </c>
      <c r="G16" s="118" t="s">
        <v>280</v>
      </c>
      <c r="H16" s="132" t="s">
        <v>89</v>
      </c>
      <c r="I16" s="132" t="s">
        <v>173</v>
      </c>
      <c r="J16" s="132" t="s">
        <v>173</v>
      </c>
      <c r="K16" s="132" t="s">
        <v>148</v>
      </c>
      <c r="L16" s="132" t="s">
        <v>149</v>
      </c>
      <c r="M16" s="90">
        <v>482</v>
      </c>
      <c r="N16" s="89" t="s">
        <v>76</v>
      </c>
      <c r="O16" s="93" t="s">
        <v>284</v>
      </c>
      <c r="P16" s="16" t="s">
        <v>495</v>
      </c>
      <c r="Q16" s="88" t="s">
        <v>89</v>
      </c>
      <c r="R16" s="88" t="s">
        <v>109</v>
      </c>
      <c r="S16" s="111">
        <v>0.15</v>
      </c>
      <c r="T16" s="88">
        <v>1</v>
      </c>
      <c r="U16" s="88" t="s">
        <v>469</v>
      </c>
      <c r="V16" s="88">
        <v>0</v>
      </c>
      <c r="W16" s="88">
        <v>1</v>
      </c>
      <c r="X16" s="88" t="s">
        <v>148</v>
      </c>
      <c r="Y16" s="88" t="s">
        <v>206</v>
      </c>
      <c r="Z16" s="158"/>
      <c r="AA16" s="158"/>
      <c r="AB16" s="158"/>
      <c r="AC16" s="158"/>
      <c r="AD16" s="158"/>
      <c r="AE16" s="158"/>
      <c r="AF16" s="158"/>
      <c r="AG16" s="164"/>
      <c r="AH16" s="167"/>
      <c r="AI16" s="158"/>
      <c r="AJ16" s="158"/>
      <c r="AK16" s="158"/>
      <c r="AL16" s="158"/>
      <c r="AM16" s="158"/>
      <c r="AN16" s="158"/>
      <c r="AO16" s="158"/>
      <c r="AP16" s="164"/>
      <c r="AQ16" s="167"/>
      <c r="AR16" s="158"/>
      <c r="AS16" s="158"/>
      <c r="AT16" s="158"/>
      <c r="AU16" s="158"/>
      <c r="AV16" s="158"/>
      <c r="AW16" s="158"/>
      <c r="AX16" s="158"/>
      <c r="AY16" s="164"/>
      <c r="AZ16" s="167"/>
      <c r="BA16" s="158"/>
      <c r="BB16" s="158"/>
      <c r="BC16" s="158"/>
      <c r="BD16" s="158"/>
      <c r="BE16" s="158"/>
      <c r="BF16" s="158"/>
      <c r="BG16" s="158"/>
      <c r="BH16" s="164"/>
      <c r="BI16" s="167"/>
      <c r="BJ16" s="158"/>
      <c r="BK16" s="158"/>
      <c r="BL16" s="158"/>
      <c r="BM16" s="158"/>
      <c r="BN16" s="158"/>
      <c r="BO16" s="158"/>
      <c r="BP16" s="158"/>
      <c r="BQ16" s="164"/>
      <c r="BR16" s="167"/>
      <c r="BS16" s="161"/>
    </row>
    <row r="17" spans="1:71" ht="36">
      <c r="A17" s="116"/>
      <c r="B17" s="122"/>
      <c r="C17" s="129"/>
      <c r="D17" s="123"/>
      <c r="E17" s="123"/>
      <c r="F17" s="120"/>
      <c r="G17" s="120"/>
      <c r="H17" s="134"/>
      <c r="I17" s="134"/>
      <c r="J17" s="134"/>
      <c r="K17" s="134"/>
      <c r="L17" s="134"/>
      <c r="M17" s="90">
        <v>483</v>
      </c>
      <c r="N17" s="89" t="s">
        <v>416</v>
      </c>
      <c r="O17" s="93" t="s">
        <v>417</v>
      </c>
      <c r="P17" s="16" t="s">
        <v>495</v>
      </c>
      <c r="Q17" s="88" t="s">
        <v>89</v>
      </c>
      <c r="R17" s="88" t="s">
        <v>109</v>
      </c>
      <c r="S17" s="111">
        <v>0.05</v>
      </c>
      <c r="T17" s="88">
        <v>1</v>
      </c>
      <c r="U17" s="88" t="s">
        <v>454</v>
      </c>
      <c r="V17" s="88" t="s">
        <v>173</v>
      </c>
      <c r="W17" s="88" t="s">
        <v>173</v>
      </c>
      <c r="X17" s="88" t="s">
        <v>173</v>
      </c>
      <c r="Y17" s="16" t="s">
        <v>148</v>
      </c>
      <c r="Z17" s="158"/>
      <c r="AA17" s="158"/>
      <c r="AB17" s="158"/>
      <c r="AC17" s="158"/>
      <c r="AD17" s="158"/>
      <c r="AE17" s="158"/>
      <c r="AF17" s="158"/>
      <c r="AG17" s="164"/>
      <c r="AH17" s="167"/>
      <c r="AI17" s="158"/>
      <c r="AJ17" s="158"/>
      <c r="AK17" s="158"/>
      <c r="AL17" s="158"/>
      <c r="AM17" s="158"/>
      <c r="AN17" s="158"/>
      <c r="AO17" s="158"/>
      <c r="AP17" s="164"/>
      <c r="AQ17" s="167"/>
      <c r="AR17" s="158"/>
      <c r="AS17" s="158"/>
      <c r="AT17" s="158"/>
      <c r="AU17" s="158"/>
      <c r="AV17" s="158"/>
      <c r="AW17" s="158"/>
      <c r="AX17" s="158"/>
      <c r="AY17" s="164"/>
      <c r="AZ17" s="167"/>
      <c r="BA17" s="158"/>
      <c r="BB17" s="158"/>
      <c r="BC17" s="158"/>
      <c r="BD17" s="158"/>
      <c r="BE17" s="158"/>
      <c r="BF17" s="158"/>
      <c r="BG17" s="158"/>
      <c r="BH17" s="164"/>
      <c r="BI17" s="167"/>
      <c r="BJ17" s="158"/>
      <c r="BK17" s="158"/>
      <c r="BL17" s="158"/>
      <c r="BM17" s="158"/>
      <c r="BN17" s="158"/>
      <c r="BO17" s="158"/>
      <c r="BP17" s="158"/>
      <c r="BQ17" s="164"/>
      <c r="BR17" s="167"/>
      <c r="BS17" s="161"/>
    </row>
    <row r="18" spans="1:71" ht="48" customHeight="1">
      <c r="A18" s="116"/>
      <c r="B18" s="122"/>
      <c r="C18" s="124">
        <v>142</v>
      </c>
      <c r="D18" s="121" t="s">
        <v>385</v>
      </c>
      <c r="E18" s="121" t="s">
        <v>278</v>
      </c>
      <c r="F18" s="118">
        <v>0</v>
      </c>
      <c r="G18" s="118">
        <v>2500</v>
      </c>
      <c r="H18" s="132" t="s">
        <v>89</v>
      </c>
      <c r="I18" s="132">
        <v>500</v>
      </c>
      <c r="J18" s="132" t="s">
        <v>175</v>
      </c>
      <c r="K18" s="132" t="s">
        <v>176</v>
      </c>
      <c r="L18" s="132" t="s">
        <v>177</v>
      </c>
      <c r="M18" s="90">
        <v>484</v>
      </c>
      <c r="N18" s="121" t="s">
        <v>418</v>
      </c>
      <c r="O18" s="46" t="s">
        <v>386</v>
      </c>
      <c r="P18" s="16" t="s">
        <v>495</v>
      </c>
      <c r="Q18" s="88" t="s">
        <v>89</v>
      </c>
      <c r="R18" s="88">
        <v>12</v>
      </c>
      <c r="S18" s="111">
        <v>0.25</v>
      </c>
      <c r="T18" s="88">
        <v>8000</v>
      </c>
      <c r="U18" s="44" t="s">
        <v>387</v>
      </c>
      <c r="V18" s="88">
        <v>2000</v>
      </c>
      <c r="W18" s="88" t="s">
        <v>388</v>
      </c>
      <c r="X18" s="88" t="s">
        <v>389</v>
      </c>
      <c r="Y18" s="88" t="s">
        <v>390</v>
      </c>
      <c r="Z18" s="158"/>
      <c r="AA18" s="158"/>
      <c r="AB18" s="158"/>
      <c r="AC18" s="158"/>
      <c r="AD18" s="158"/>
      <c r="AE18" s="158"/>
      <c r="AF18" s="158"/>
      <c r="AG18" s="164"/>
      <c r="AH18" s="167"/>
      <c r="AI18" s="158"/>
      <c r="AJ18" s="158"/>
      <c r="AK18" s="158"/>
      <c r="AL18" s="158"/>
      <c r="AM18" s="158"/>
      <c r="AN18" s="158"/>
      <c r="AO18" s="158"/>
      <c r="AP18" s="164"/>
      <c r="AQ18" s="167"/>
      <c r="AR18" s="158"/>
      <c r="AS18" s="158"/>
      <c r="AT18" s="158"/>
      <c r="AU18" s="158"/>
      <c r="AV18" s="158"/>
      <c r="AW18" s="158"/>
      <c r="AX18" s="158"/>
      <c r="AY18" s="164"/>
      <c r="AZ18" s="167"/>
      <c r="BA18" s="158"/>
      <c r="BB18" s="158"/>
      <c r="BC18" s="158"/>
      <c r="BD18" s="158"/>
      <c r="BE18" s="158"/>
      <c r="BF18" s="158"/>
      <c r="BG18" s="158"/>
      <c r="BH18" s="164"/>
      <c r="BI18" s="167"/>
      <c r="BJ18" s="158"/>
      <c r="BK18" s="158"/>
      <c r="BL18" s="158"/>
      <c r="BM18" s="158"/>
      <c r="BN18" s="158"/>
      <c r="BO18" s="158"/>
      <c r="BP18" s="158"/>
      <c r="BQ18" s="164"/>
      <c r="BR18" s="167"/>
      <c r="BS18" s="161"/>
    </row>
    <row r="19" spans="1:71" ht="36">
      <c r="A19" s="116"/>
      <c r="B19" s="122"/>
      <c r="C19" s="125"/>
      <c r="D19" s="122"/>
      <c r="E19" s="122"/>
      <c r="F19" s="119"/>
      <c r="G19" s="119"/>
      <c r="H19" s="133"/>
      <c r="I19" s="133"/>
      <c r="J19" s="133"/>
      <c r="K19" s="133"/>
      <c r="L19" s="133"/>
      <c r="M19" s="90">
        <v>485</v>
      </c>
      <c r="N19" s="123"/>
      <c r="O19" s="22" t="s">
        <v>419</v>
      </c>
      <c r="P19" s="16" t="s">
        <v>495</v>
      </c>
      <c r="Q19" s="88" t="s">
        <v>89</v>
      </c>
      <c r="R19" s="88">
        <v>12</v>
      </c>
      <c r="S19" s="111">
        <v>0.05</v>
      </c>
      <c r="T19" s="88">
        <v>80</v>
      </c>
      <c r="U19" s="16" t="s">
        <v>391</v>
      </c>
      <c r="V19" s="88">
        <v>15</v>
      </c>
      <c r="W19" s="88" t="s">
        <v>194</v>
      </c>
      <c r="X19" s="88" t="s">
        <v>195</v>
      </c>
      <c r="Y19" s="88" t="s">
        <v>196</v>
      </c>
      <c r="Z19" s="158"/>
      <c r="AA19" s="158"/>
      <c r="AB19" s="158"/>
      <c r="AC19" s="158"/>
      <c r="AD19" s="158"/>
      <c r="AE19" s="158"/>
      <c r="AF19" s="158"/>
      <c r="AG19" s="164"/>
      <c r="AH19" s="167"/>
      <c r="AI19" s="158"/>
      <c r="AJ19" s="158"/>
      <c r="AK19" s="158"/>
      <c r="AL19" s="158"/>
      <c r="AM19" s="158"/>
      <c r="AN19" s="158"/>
      <c r="AO19" s="158"/>
      <c r="AP19" s="164"/>
      <c r="AQ19" s="167"/>
      <c r="AR19" s="158"/>
      <c r="AS19" s="158"/>
      <c r="AT19" s="158"/>
      <c r="AU19" s="158"/>
      <c r="AV19" s="158"/>
      <c r="AW19" s="158"/>
      <c r="AX19" s="158"/>
      <c r="AY19" s="164"/>
      <c r="AZ19" s="167"/>
      <c r="BA19" s="158"/>
      <c r="BB19" s="158"/>
      <c r="BC19" s="158"/>
      <c r="BD19" s="158"/>
      <c r="BE19" s="158"/>
      <c r="BF19" s="158"/>
      <c r="BG19" s="158"/>
      <c r="BH19" s="164"/>
      <c r="BI19" s="167"/>
      <c r="BJ19" s="158"/>
      <c r="BK19" s="158"/>
      <c r="BL19" s="158"/>
      <c r="BM19" s="158"/>
      <c r="BN19" s="158"/>
      <c r="BO19" s="158"/>
      <c r="BP19" s="158"/>
      <c r="BQ19" s="164"/>
      <c r="BR19" s="167"/>
      <c r="BS19" s="161"/>
    </row>
    <row r="20" spans="1:71" ht="36">
      <c r="A20" s="116"/>
      <c r="B20" s="122"/>
      <c r="C20" s="125"/>
      <c r="D20" s="122"/>
      <c r="E20" s="122"/>
      <c r="F20" s="119"/>
      <c r="G20" s="119"/>
      <c r="H20" s="133"/>
      <c r="I20" s="133"/>
      <c r="J20" s="133"/>
      <c r="K20" s="133"/>
      <c r="L20" s="133"/>
      <c r="M20" s="90">
        <v>486</v>
      </c>
      <c r="N20" s="20" t="s">
        <v>392</v>
      </c>
      <c r="O20" s="46" t="s">
        <v>393</v>
      </c>
      <c r="P20" s="16" t="s">
        <v>495</v>
      </c>
      <c r="Q20" s="88" t="s">
        <v>89</v>
      </c>
      <c r="R20" s="88">
        <v>12</v>
      </c>
      <c r="S20" s="111">
        <v>0.05</v>
      </c>
      <c r="T20" s="88">
        <v>0</v>
      </c>
      <c r="U20" s="16">
        <v>12</v>
      </c>
      <c r="V20" s="88">
        <v>3</v>
      </c>
      <c r="W20" s="88" t="s">
        <v>197</v>
      </c>
      <c r="X20" s="88" t="s">
        <v>198</v>
      </c>
      <c r="Y20" s="88" t="s">
        <v>199</v>
      </c>
      <c r="Z20" s="158"/>
      <c r="AA20" s="158"/>
      <c r="AB20" s="158"/>
      <c r="AC20" s="158"/>
      <c r="AD20" s="158"/>
      <c r="AE20" s="158"/>
      <c r="AF20" s="158"/>
      <c r="AG20" s="164"/>
      <c r="AH20" s="167"/>
      <c r="AI20" s="158"/>
      <c r="AJ20" s="158"/>
      <c r="AK20" s="158"/>
      <c r="AL20" s="158"/>
      <c r="AM20" s="158"/>
      <c r="AN20" s="158"/>
      <c r="AO20" s="158"/>
      <c r="AP20" s="164"/>
      <c r="AQ20" s="167"/>
      <c r="AR20" s="158"/>
      <c r="AS20" s="158"/>
      <c r="AT20" s="158"/>
      <c r="AU20" s="158"/>
      <c r="AV20" s="158"/>
      <c r="AW20" s="158"/>
      <c r="AX20" s="158"/>
      <c r="AY20" s="164"/>
      <c r="AZ20" s="167"/>
      <c r="BA20" s="158"/>
      <c r="BB20" s="158"/>
      <c r="BC20" s="158"/>
      <c r="BD20" s="158"/>
      <c r="BE20" s="158"/>
      <c r="BF20" s="158"/>
      <c r="BG20" s="158"/>
      <c r="BH20" s="164"/>
      <c r="BI20" s="167"/>
      <c r="BJ20" s="158"/>
      <c r="BK20" s="158"/>
      <c r="BL20" s="158"/>
      <c r="BM20" s="158"/>
      <c r="BN20" s="158"/>
      <c r="BO20" s="158"/>
      <c r="BP20" s="158"/>
      <c r="BQ20" s="164"/>
      <c r="BR20" s="167"/>
      <c r="BS20" s="161"/>
    </row>
    <row r="21" spans="1:71" ht="48">
      <c r="A21" s="116"/>
      <c r="B21" s="122"/>
      <c r="C21" s="125"/>
      <c r="D21" s="122"/>
      <c r="E21" s="122"/>
      <c r="F21" s="119"/>
      <c r="G21" s="119"/>
      <c r="H21" s="133"/>
      <c r="I21" s="133"/>
      <c r="J21" s="133"/>
      <c r="K21" s="133"/>
      <c r="L21" s="133"/>
      <c r="M21" s="90">
        <v>487</v>
      </c>
      <c r="N21" s="89" t="s">
        <v>394</v>
      </c>
      <c r="O21" s="93" t="s">
        <v>420</v>
      </c>
      <c r="P21" s="16" t="s">
        <v>495</v>
      </c>
      <c r="Q21" s="88" t="s">
        <v>89</v>
      </c>
      <c r="R21" s="88">
        <v>12</v>
      </c>
      <c r="S21" s="111">
        <v>0.05</v>
      </c>
      <c r="T21" s="88">
        <v>0</v>
      </c>
      <c r="U21" s="88">
        <v>10</v>
      </c>
      <c r="V21" s="88">
        <v>0</v>
      </c>
      <c r="W21" s="88" t="s">
        <v>200</v>
      </c>
      <c r="X21" s="88" t="s">
        <v>132</v>
      </c>
      <c r="Y21" s="88" t="s">
        <v>133</v>
      </c>
      <c r="Z21" s="158"/>
      <c r="AA21" s="158"/>
      <c r="AB21" s="158"/>
      <c r="AC21" s="158"/>
      <c r="AD21" s="158"/>
      <c r="AE21" s="158"/>
      <c r="AF21" s="158"/>
      <c r="AG21" s="164"/>
      <c r="AH21" s="167"/>
      <c r="AI21" s="158"/>
      <c r="AJ21" s="158"/>
      <c r="AK21" s="158"/>
      <c r="AL21" s="158"/>
      <c r="AM21" s="158"/>
      <c r="AN21" s="158"/>
      <c r="AO21" s="158"/>
      <c r="AP21" s="164"/>
      <c r="AQ21" s="167"/>
      <c r="AR21" s="158"/>
      <c r="AS21" s="158"/>
      <c r="AT21" s="158"/>
      <c r="AU21" s="158"/>
      <c r="AV21" s="158"/>
      <c r="AW21" s="158"/>
      <c r="AX21" s="158"/>
      <c r="AY21" s="164"/>
      <c r="AZ21" s="167"/>
      <c r="BA21" s="158"/>
      <c r="BB21" s="158"/>
      <c r="BC21" s="158"/>
      <c r="BD21" s="158"/>
      <c r="BE21" s="158"/>
      <c r="BF21" s="158"/>
      <c r="BG21" s="158"/>
      <c r="BH21" s="164"/>
      <c r="BI21" s="167"/>
      <c r="BJ21" s="158"/>
      <c r="BK21" s="158"/>
      <c r="BL21" s="158"/>
      <c r="BM21" s="158"/>
      <c r="BN21" s="158"/>
      <c r="BO21" s="158"/>
      <c r="BP21" s="158"/>
      <c r="BQ21" s="164"/>
      <c r="BR21" s="167"/>
      <c r="BS21" s="161"/>
    </row>
    <row r="22" spans="1:71" ht="48">
      <c r="A22" s="116"/>
      <c r="B22" s="122"/>
      <c r="C22" s="126"/>
      <c r="D22" s="123"/>
      <c r="E22" s="123"/>
      <c r="F22" s="120"/>
      <c r="G22" s="120"/>
      <c r="H22" s="134"/>
      <c r="I22" s="134"/>
      <c r="J22" s="134"/>
      <c r="K22" s="134"/>
      <c r="L22" s="134"/>
      <c r="M22" s="90">
        <v>488</v>
      </c>
      <c r="N22" s="89" t="s">
        <v>421</v>
      </c>
      <c r="O22" s="89" t="s">
        <v>86</v>
      </c>
      <c r="P22" s="16" t="s">
        <v>495</v>
      </c>
      <c r="Q22" s="88" t="s">
        <v>89</v>
      </c>
      <c r="R22" s="88">
        <v>12</v>
      </c>
      <c r="S22" s="111">
        <v>0.15</v>
      </c>
      <c r="T22" s="88">
        <v>0</v>
      </c>
      <c r="U22" s="88">
        <v>100</v>
      </c>
      <c r="V22" s="88">
        <v>10</v>
      </c>
      <c r="W22" s="88">
        <v>20</v>
      </c>
      <c r="X22" s="88">
        <v>70</v>
      </c>
      <c r="Y22" s="29">
        <v>100</v>
      </c>
      <c r="Z22" s="158"/>
      <c r="AA22" s="158"/>
      <c r="AB22" s="158"/>
      <c r="AC22" s="158"/>
      <c r="AD22" s="158"/>
      <c r="AE22" s="158"/>
      <c r="AF22" s="158"/>
      <c r="AG22" s="164"/>
      <c r="AH22" s="167"/>
      <c r="AI22" s="158"/>
      <c r="AJ22" s="158"/>
      <c r="AK22" s="158"/>
      <c r="AL22" s="158"/>
      <c r="AM22" s="158"/>
      <c r="AN22" s="158"/>
      <c r="AO22" s="158"/>
      <c r="AP22" s="164"/>
      <c r="AQ22" s="167"/>
      <c r="AR22" s="158"/>
      <c r="AS22" s="158"/>
      <c r="AT22" s="158"/>
      <c r="AU22" s="158"/>
      <c r="AV22" s="158"/>
      <c r="AW22" s="158"/>
      <c r="AX22" s="158"/>
      <c r="AY22" s="164"/>
      <c r="AZ22" s="167"/>
      <c r="BA22" s="158"/>
      <c r="BB22" s="158"/>
      <c r="BC22" s="158"/>
      <c r="BD22" s="158"/>
      <c r="BE22" s="158"/>
      <c r="BF22" s="158"/>
      <c r="BG22" s="158"/>
      <c r="BH22" s="164"/>
      <c r="BI22" s="167"/>
      <c r="BJ22" s="158"/>
      <c r="BK22" s="158"/>
      <c r="BL22" s="158"/>
      <c r="BM22" s="158"/>
      <c r="BN22" s="158"/>
      <c r="BO22" s="158"/>
      <c r="BP22" s="158"/>
      <c r="BQ22" s="164"/>
      <c r="BR22" s="167"/>
      <c r="BS22" s="161"/>
    </row>
    <row r="23" spans="1:71" ht="36" customHeight="1">
      <c r="A23" s="114" t="s">
        <v>395</v>
      </c>
      <c r="B23" s="121" t="s">
        <v>396</v>
      </c>
      <c r="C23" s="129">
        <v>143</v>
      </c>
      <c r="D23" s="121" t="s">
        <v>77</v>
      </c>
      <c r="E23" s="121" t="s">
        <v>23</v>
      </c>
      <c r="F23" s="118">
        <v>20000</v>
      </c>
      <c r="G23" s="118" t="s">
        <v>281</v>
      </c>
      <c r="H23" s="132" t="s">
        <v>89</v>
      </c>
      <c r="I23" s="132" t="s">
        <v>178</v>
      </c>
      <c r="J23" s="132" t="s">
        <v>179</v>
      </c>
      <c r="K23" s="132" t="s">
        <v>180</v>
      </c>
      <c r="L23" s="132" t="s">
        <v>397</v>
      </c>
      <c r="M23" s="90">
        <v>489</v>
      </c>
      <c r="N23" s="22" t="s">
        <v>32</v>
      </c>
      <c r="O23" s="22" t="s">
        <v>24</v>
      </c>
      <c r="P23" s="16" t="s">
        <v>495</v>
      </c>
      <c r="Q23" s="88" t="s">
        <v>89</v>
      </c>
      <c r="R23" s="88">
        <v>12</v>
      </c>
      <c r="S23" s="111">
        <v>0.25</v>
      </c>
      <c r="T23" s="88">
        <v>16</v>
      </c>
      <c r="U23" s="16" t="s">
        <v>288</v>
      </c>
      <c r="V23" s="88" t="s">
        <v>298</v>
      </c>
      <c r="W23" s="88" t="s">
        <v>299</v>
      </c>
      <c r="X23" s="88" t="s">
        <v>300</v>
      </c>
      <c r="Y23" s="88" t="s">
        <v>301</v>
      </c>
      <c r="Z23" s="158"/>
      <c r="AA23" s="158"/>
      <c r="AB23" s="158"/>
      <c r="AC23" s="158"/>
      <c r="AD23" s="158"/>
      <c r="AE23" s="158"/>
      <c r="AF23" s="158"/>
      <c r="AG23" s="164"/>
      <c r="AH23" s="167"/>
      <c r="AI23" s="158"/>
      <c r="AJ23" s="158"/>
      <c r="AK23" s="158"/>
      <c r="AL23" s="158"/>
      <c r="AM23" s="158"/>
      <c r="AN23" s="158"/>
      <c r="AO23" s="158"/>
      <c r="AP23" s="164"/>
      <c r="AQ23" s="167"/>
      <c r="AR23" s="158"/>
      <c r="AS23" s="158"/>
      <c r="AT23" s="158"/>
      <c r="AU23" s="158"/>
      <c r="AV23" s="158"/>
      <c r="AW23" s="158"/>
      <c r="AX23" s="158"/>
      <c r="AY23" s="164"/>
      <c r="AZ23" s="167"/>
      <c r="BA23" s="158"/>
      <c r="BB23" s="158"/>
      <c r="BC23" s="158"/>
      <c r="BD23" s="158"/>
      <c r="BE23" s="158"/>
      <c r="BF23" s="158"/>
      <c r="BG23" s="158"/>
      <c r="BH23" s="164"/>
      <c r="BI23" s="167"/>
      <c r="BJ23" s="158"/>
      <c r="BK23" s="158"/>
      <c r="BL23" s="158"/>
      <c r="BM23" s="158"/>
      <c r="BN23" s="158"/>
      <c r="BO23" s="158"/>
      <c r="BP23" s="158"/>
      <c r="BQ23" s="164"/>
      <c r="BR23" s="167"/>
      <c r="BS23" s="161"/>
    </row>
    <row r="24" spans="1:71" ht="48">
      <c r="A24" s="115"/>
      <c r="B24" s="122"/>
      <c r="C24" s="129"/>
      <c r="D24" s="122"/>
      <c r="E24" s="122"/>
      <c r="F24" s="119"/>
      <c r="G24" s="119"/>
      <c r="H24" s="133"/>
      <c r="I24" s="133"/>
      <c r="J24" s="133"/>
      <c r="K24" s="133"/>
      <c r="L24" s="133"/>
      <c r="M24" s="90">
        <v>490</v>
      </c>
      <c r="N24" s="22" t="s">
        <v>78</v>
      </c>
      <c r="O24" s="22" t="s">
        <v>79</v>
      </c>
      <c r="P24" s="16" t="s">
        <v>495</v>
      </c>
      <c r="Q24" s="88" t="s">
        <v>89</v>
      </c>
      <c r="R24" s="88" t="s">
        <v>109</v>
      </c>
      <c r="S24" s="111">
        <v>0.25</v>
      </c>
      <c r="T24" s="70">
        <v>5000</v>
      </c>
      <c r="U24" s="44" t="s">
        <v>289</v>
      </c>
      <c r="V24" s="69" t="s">
        <v>302</v>
      </c>
      <c r="W24" s="69" t="s">
        <v>303</v>
      </c>
      <c r="X24" s="69" t="s">
        <v>304</v>
      </c>
      <c r="Y24" s="69" t="s">
        <v>305</v>
      </c>
      <c r="Z24" s="158"/>
      <c r="AA24" s="158"/>
      <c r="AB24" s="158"/>
      <c r="AC24" s="158"/>
      <c r="AD24" s="158"/>
      <c r="AE24" s="158"/>
      <c r="AF24" s="158"/>
      <c r="AG24" s="164"/>
      <c r="AH24" s="167"/>
      <c r="AI24" s="158"/>
      <c r="AJ24" s="158"/>
      <c r="AK24" s="158"/>
      <c r="AL24" s="158"/>
      <c r="AM24" s="158"/>
      <c r="AN24" s="158"/>
      <c r="AO24" s="158"/>
      <c r="AP24" s="164"/>
      <c r="AQ24" s="167"/>
      <c r="AR24" s="158"/>
      <c r="AS24" s="158"/>
      <c r="AT24" s="158"/>
      <c r="AU24" s="158"/>
      <c r="AV24" s="158"/>
      <c r="AW24" s="158"/>
      <c r="AX24" s="158"/>
      <c r="AY24" s="164"/>
      <c r="AZ24" s="167"/>
      <c r="BA24" s="158"/>
      <c r="BB24" s="158"/>
      <c r="BC24" s="158"/>
      <c r="BD24" s="158"/>
      <c r="BE24" s="158"/>
      <c r="BF24" s="158"/>
      <c r="BG24" s="158"/>
      <c r="BH24" s="164"/>
      <c r="BI24" s="167"/>
      <c r="BJ24" s="158"/>
      <c r="BK24" s="158"/>
      <c r="BL24" s="158"/>
      <c r="BM24" s="158"/>
      <c r="BN24" s="158"/>
      <c r="BO24" s="158"/>
      <c r="BP24" s="158"/>
      <c r="BQ24" s="164"/>
      <c r="BR24" s="167"/>
      <c r="BS24" s="161"/>
    </row>
    <row r="25" spans="1:71" ht="46.5" customHeight="1">
      <c r="A25" s="115"/>
      <c r="B25" s="122"/>
      <c r="C25" s="129"/>
      <c r="D25" s="122"/>
      <c r="E25" s="122"/>
      <c r="F25" s="119"/>
      <c r="G25" s="119"/>
      <c r="H25" s="133"/>
      <c r="I25" s="133"/>
      <c r="J25" s="133"/>
      <c r="K25" s="133"/>
      <c r="L25" s="133"/>
      <c r="M25" s="90">
        <v>491</v>
      </c>
      <c r="N25" s="22" t="s">
        <v>80</v>
      </c>
      <c r="O25" s="22" t="s">
        <v>25</v>
      </c>
      <c r="P25" s="16" t="s">
        <v>495</v>
      </c>
      <c r="Q25" s="88" t="s">
        <v>89</v>
      </c>
      <c r="R25" s="88">
        <v>12</v>
      </c>
      <c r="S25" s="111">
        <v>0.05</v>
      </c>
      <c r="T25" s="70">
        <v>10000</v>
      </c>
      <c r="U25" s="44" t="s">
        <v>290</v>
      </c>
      <c r="V25" s="88">
        <v>10000</v>
      </c>
      <c r="W25" s="88" t="s">
        <v>201</v>
      </c>
      <c r="X25" s="88" t="s">
        <v>202</v>
      </c>
      <c r="Y25" s="88" t="s">
        <v>306</v>
      </c>
      <c r="Z25" s="158"/>
      <c r="AA25" s="158"/>
      <c r="AB25" s="158"/>
      <c r="AC25" s="158"/>
      <c r="AD25" s="158"/>
      <c r="AE25" s="158"/>
      <c r="AF25" s="158"/>
      <c r="AG25" s="164"/>
      <c r="AH25" s="167"/>
      <c r="AI25" s="158"/>
      <c r="AJ25" s="158"/>
      <c r="AK25" s="158"/>
      <c r="AL25" s="158"/>
      <c r="AM25" s="158"/>
      <c r="AN25" s="158"/>
      <c r="AO25" s="158"/>
      <c r="AP25" s="164"/>
      <c r="AQ25" s="167"/>
      <c r="AR25" s="158"/>
      <c r="AS25" s="158"/>
      <c r="AT25" s="158"/>
      <c r="AU25" s="158"/>
      <c r="AV25" s="158"/>
      <c r="AW25" s="158"/>
      <c r="AX25" s="158"/>
      <c r="AY25" s="164"/>
      <c r="AZ25" s="167"/>
      <c r="BA25" s="158"/>
      <c r="BB25" s="158"/>
      <c r="BC25" s="158"/>
      <c r="BD25" s="158"/>
      <c r="BE25" s="158"/>
      <c r="BF25" s="158"/>
      <c r="BG25" s="158"/>
      <c r="BH25" s="164"/>
      <c r="BI25" s="167"/>
      <c r="BJ25" s="158"/>
      <c r="BK25" s="158"/>
      <c r="BL25" s="158"/>
      <c r="BM25" s="158"/>
      <c r="BN25" s="158"/>
      <c r="BO25" s="158"/>
      <c r="BP25" s="158"/>
      <c r="BQ25" s="164"/>
      <c r="BR25" s="167"/>
      <c r="BS25" s="161"/>
    </row>
    <row r="26" spans="1:71" ht="72">
      <c r="A26" s="115"/>
      <c r="B26" s="122"/>
      <c r="C26" s="129"/>
      <c r="D26" s="122"/>
      <c r="E26" s="122"/>
      <c r="F26" s="119"/>
      <c r="G26" s="119"/>
      <c r="H26" s="133"/>
      <c r="I26" s="133"/>
      <c r="J26" s="133"/>
      <c r="K26" s="133"/>
      <c r="L26" s="133"/>
      <c r="M26" s="90">
        <v>492</v>
      </c>
      <c r="N26" s="22" t="s">
        <v>422</v>
      </c>
      <c r="O26" s="22" t="s">
        <v>398</v>
      </c>
      <c r="P26" s="16" t="s">
        <v>495</v>
      </c>
      <c r="Q26" s="88" t="s">
        <v>89</v>
      </c>
      <c r="R26" s="88">
        <v>12</v>
      </c>
      <c r="S26" s="111">
        <v>0.35</v>
      </c>
      <c r="T26" s="88">
        <v>72</v>
      </c>
      <c r="U26" s="16" t="s">
        <v>399</v>
      </c>
      <c r="V26" s="88">
        <v>0</v>
      </c>
      <c r="W26" s="88">
        <v>10</v>
      </c>
      <c r="X26" s="88" t="s">
        <v>203</v>
      </c>
      <c r="Y26" s="88" t="s">
        <v>400</v>
      </c>
      <c r="Z26" s="158"/>
      <c r="AA26" s="158"/>
      <c r="AB26" s="158"/>
      <c r="AC26" s="158"/>
      <c r="AD26" s="158"/>
      <c r="AE26" s="158"/>
      <c r="AF26" s="158"/>
      <c r="AG26" s="164"/>
      <c r="AH26" s="167"/>
      <c r="AI26" s="158"/>
      <c r="AJ26" s="158"/>
      <c r="AK26" s="158"/>
      <c r="AL26" s="158"/>
      <c r="AM26" s="158"/>
      <c r="AN26" s="158"/>
      <c r="AO26" s="158"/>
      <c r="AP26" s="164"/>
      <c r="AQ26" s="167"/>
      <c r="AR26" s="158"/>
      <c r="AS26" s="158"/>
      <c r="AT26" s="158"/>
      <c r="AU26" s="158"/>
      <c r="AV26" s="158"/>
      <c r="AW26" s="158"/>
      <c r="AX26" s="158"/>
      <c r="AY26" s="164"/>
      <c r="AZ26" s="167"/>
      <c r="BA26" s="158"/>
      <c r="BB26" s="158"/>
      <c r="BC26" s="158"/>
      <c r="BD26" s="158"/>
      <c r="BE26" s="158"/>
      <c r="BF26" s="158"/>
      <c r="BG26" s="158"/>
      <c r="BH26" s="164"/>
      <c r="BI26" s="167"/>
      <c r="BJ26" s="158"/>
      <c r="BK26" s="158"/>
      <c r="BL26" s="158"/>
      <c r="BM26" s="158"/>
      <c r="BN26" s="158"/>
      <c r="BO26" s="158"/>
      <c r="BP26" s="158"/>
      <c r="BQ26" s="164"/>
      <c r="BR26" s="167"/>
      <c r="BS26" s="161"/>
    </row>
    <row r="27" spans="1:71" ht="36">
      <c r="A27" s="115"/>
      <c r="B27" s="122"/>
      <c r="C27" s="129"/>
      <c r="D27" s="123"/>
      <c r="E27" s="123"/>
      <c r="F27" s="120"/>
      <c r="G27" s="120"/>
      <c r="H27" s="134"/>
      <c r="I27" s="134"/>
      <c r="J27" s="134"/>
      <c r="K27" s="134"/>
      <c r="L27" s="134"/>
      <c r="M27" s="90">
        <v>493</v>
      </c>
      <c r="N27" s="22" t="s">
        <v>33</v>
      </c>
      <c r="O27" s="22" t="s">
        <v>401</v>
      </c>
      <c r="P27" s="16" t="s">
        <v>495</v>
      </c>
      <c r="Q27" s="88" t="s">
        <v>89</v>
      </c>
      <c r="R27" s="88" t="s">
        <v>110</v>
      </c>
      <c r="S27" s="111">
        <v>0.15</v>
      </c>
      <c r="T27" s="88">
        <v>10</v>
      </c>
      <c r="U27" s="16" t="s">
        <v>381</v>
      </c>
      <c r="V27" s="88">
        <v>0</v>
      </c>
      <c r="W27" s="88">
        <v>1</v>
      </c>
      <c r="X27" s="88" t="s">
        <v>204</v>
      </c>
      <c r="Y27" s="88" t="s">
        <v>402</v>
      </c>
      <c r="Z27" s="158"/>
      <c r="AA27" s="158"/>
      <c r="AB27" s="158"/>
      <c r="AC27" s="158"/>
      <c r="AD27" s="158"/>
      <c r="AE27" s="158"/>
      <c r="AF27" s="158"/>
      <c r="AG27" s="164"/>
      <c r="AH27" s="167"/>
      <c r="AI27" s="158"/>
      <c r="AJ27" s="158"/>
      <c r="AK27" s="158"/>
      <c r="AL27" s="158"/>
      <c r="AM27" s="158"/>
      <c r="AN27" s="158"/>
      <c r="AO27" s="158"/>
      <c r="AP27" s="164"/>
      <c r="AQ27" s="167"/>
      <c r="AR27" s="158"/>
      <c r="AS27" s="158"/>
      <c r="AT27" s="158"/>
      <c r="AU27" s="158"/>
      <c r="AV27" s="158"/>
      <c r="AW27" s="158"/>
      <c r="AX27" s="158"/>
      <c r="AY27" s="164"/>
      <c r="AZ27" s="167"/>
      <c r="BA27" s="158"/>
      <c r="BB27" s="158"/>
      <c r="BC27" s="158"/>
      <c r="BD27" s="158"/>
      <c r="BE27" s="158"/>
      <c r="BF27" s="158"/>
      <c r="BG27" s="158"/>
      <c r="BH27" s="164"/>
      <c r="BI27" s="167"/>
      <c r="BJ27" s="158"/>
      <c r="BK27" s="158"/>
      <c r="BL27" s="158"/>
      <c r="BM27" s="158"/>
      <c r="BN27" s="158"/>
      <c r="BO27" s="158"/>
      <c r="BP27" s="158"/>
      <c r="BQ27" s="164"/>
      <c r="BR27" s="167"/>
      <c r="BS27" s="161"/>
    </row>
    <row r="28" spans="1:71" ht="48" customHeight="1">
      <c r="A28" s="116" t="s">
        <v>403</v>
      </c>
      <c r="B28" s="121" t="s">
        <v>404</v>
      </c>
      <c r="C28" s="124">
        <v>144</v>
      </c>
      <c r="D28" s="121" t="s">
        <v>279</v>
      </c>
      <c r="E28" s="121" t="s">
        <v>29</v>
      </c>
      <c r="F28" s="118">
        <v>15000</v>
      </c>
      <c r="G28" s="118" t="s">
        <v>282</v>
      </c>
      <c r="H28" s="132" t="s">
        <v>89</v>
      </c>
      <c r="I28" s="132" t="s">
        <v>181</v>
      </c>
      <c r="J28" s="132" t="s">
        <v>182</v>
      </c>
      <c r="K28" s="132" t="s">
        <v>178</v>
      </c>
      <c r="L28" s="132" t="s">
        <v>179</v>
      </c>
      <c r="M28" s="90">
        <v>494</v>
      </c>
      <c r="N28" s="20" t="s">
        <v>405</v>
      </c>
      <c r="O28" s="20" t="s">
        <v>82</v>
      </c>
      <c r="P28" s="16" t="s">
        <v>495</v>
      </c>
      <c r="Q28" s="88" t="s">
        <v>89</v>
      </c>
      <c r="R28" s="88" t="s">
        <v>111</v>
      </c>
      <c r="S28" s="111">
        <v>0.15</v>
      </c>
      <c r="T28" s="88">
        <v>0</v>
      </c>
      <c r="U28" s="16">
        <v>40</v>
      </c>
      <c r="V28" s="88">
        <v>0</v>
      </c>
      <c r="W28" s="88">
        <v>10</v>
      </c>
      <c r="X28" s="88" t="s">
        <v>203</v>
      </c>
      <c r="Y28" s="88" t="s">
        <v>191</v>
      </c>
      <c r="Z28" s="158"/>
      <c r="AA28" s="158"/>
      <c r="AB28" s="158"/>
      <c r="AC28" s="158"/>
      <c r="AD28" s="158"/>
      <c r="AE28" s="158"/>
      <c r="AF28" s="158"/>
      <c r="AG28" s="164"/>
      <c r="AH28" s="167"/>
      <c r="AI28" s="158"/>
      <c r="AJ28" s="158"/>
      <c r="AK28" s="158"/>
      <c r="AL28" s="158"/>
      <c r="AM28" s="158"/>
      <c r="AN28" s="158"/>
      <c r="AO28" s="158"/>
      <c r="AP28" s="164"/>
      <c r="AQ28" s="167"/>
      <c r="AR28" s="158"/>
      <c r="AS28" s="158"/>
      <c r="AT28" s="158"/>
      <c r="AU28" s="158"/>
      <c r="AV28" s="158"/>
      <c r="AW28" s="158"/>
      <c r="AX28" s="158"/>
      <c r="AY28" s="164"/>
      <c r="AZ28" s="167"/>
      <c r="BA28" s="158"/>
      <c r="BB28" s="158"/>
      <c r="BC28" s="158"/>
      <c r="BD28" s="158"/>
      <c r="BE28" s="158"/>
      <c r="BF28" s="158"/>
      <c r="BG28" s="158"/>
      <c r="BH28" s="164"/>
      <c r="BI28" s="167"/>
      <c r="BJ28" s="158"/>
      <c r="BK28" s="158"/>
      <c r="BL28" s="158"/>
      <c r="BM28" s="158"/>
      <c r="BN28" s="158"/>
      <c r="BO28" s="158"/>
      <c r="BP28" s="158"/>
      <c r="BQ28" s="164"/>
      <c r="BR28" s="167"/>
      <c r="BS28" s="161"/>
    </row>
    <row r="29" spans="1:71" ht="36">
      <c r="A29" s="116"/>
      <c r="B29" s="122"/>
      <c r="C29" s="125"/>
      <c r="D29" s="122"/>
      <c r="E29" s="122"/>
      <c r="F29" s="119"/>
      <c r="G29" s="119"/>
      <c r="H29" s="133"/>
      <c r="I29" s="133"/>
      <c r="J29" s="133"/>
      <c r="K29" s="133"/>
      <c r="L29" s="133"/>
      <c r="M29" s="90">
        <v>495</v>
      </c>
      <c r="N29" s="20" t="s">
        <v>423</v>
      </c>
      <c r="O29" s="20" t="s">
        <v>81</v>
      </c>
      <c r="P29" s="16" t="s">
        <v>495</v>
      </c>
      <c r="Q29" s="88" t="s">
        <v>89</v>
      </c>
      <c r="R29" s="88" t="s">
        <v>112</v>
      </c>
      <c r="S29" s="111">
        <v>0.05</v>
      </c>
      <c r="T29" s="88">
        <v>0</v>
      </c>
      <c r="U29" s="16">
        <v>13</v>
      </c>
      <c r="V29" s="88">
        <v>0</v>
      </c>
      <c r="W29" s="88">
        <v>3</v>
      </c>
      <c r="X29" s="88" t="s">
        <v>205</v>
      </c>
      <c r="Y29" s="88" t="s">
        <v>163</v>
      </c>
      <c r="Z29" s="158"/>
      <c r="AA29" s="158"/>
      <c r="AB29" s="158"/>
      <c r="AC29" s="158"/>
      <c r="AD29" s="158"/>
      <c r="AE29" s="158"/>
      <c r="AF29" s="158"/>
      <c r="AG29" s="164"/>
      <c r="AH29" s="167"/>
      <c r="AI29" s="158"/>
      <c r="AJ29" s="158"/>
      <c r="AK29" s="158"/>
      <c r="AL29" s="158"/>
      <c r="AM29" s="158"/>
      <c r="AN29" s="158"/>
      <c r="AO29" s="158"/>
      <c r="AP29" s="164"/>
      <c r="AQ29" s="167"/>
      <c r="AR29" s="158"/>
      <c r="AS29" s="158"/>
      <c r="AT29" s="158"/>
      <c r="AU29" s="158"/>
      <c r="AV29" s="158"/>
      <c r="AW29" s="158"/>
      <c r="AX29" s="158"/>
      <c r="AY29" s="164"/>
      <c r="AZ29" s="167"/>
      <c r="BA29" s="158"/>
      <c r="BB29" s="158"/>
      <c r="BC29" s="158"/>
      <c r="BD29" s="158"/>
      <c r="BE29" s="158"/>
      <c r="BF29" s="158"/>
      <c r="BG29" s="158"/>
      <c r="BH29" s="164"/>
      <c r="BI29" s="167"/>
      <c r="BJ29" s="158"/>
      <c r="BK29" s="158"/>
      <c r="BL29" s="158"/>
      <c r="BM29" s="158"/>
      <c r="BN29" s="158"/>
      <c r="BO29" s="158"/>
      <c r="BP29" s="158"/>
      <c r="BQ29" s="164"/>
      <c r="BR29" s="167"/>
      <c r="BS29" s="161"/>
    </row>
    <row r="30" spans="1:71" ht="36">
      <c r="A30" s="116"/>
      <c r="B30" s="122"/>
      <c r="C30" s="126"/>
      <c r="D30" s="123"/>
      <c r="E30" s="123"/>
      <c r="F30" s="120"/>
      <c r="G30" s="120"/>
      <c r="H30" s="134"/>
      <c r="I30" s="134"/>
      <c r="J30" s="134"/>
      <c r="K30" s="134"/>
      <c r="L30" s="134"/>
      <c r="M30" s="90">
        <v>496</v>
      </c>
      <c r="N30" s="20" t="s">
        <v>467</v>
      </c>
      <c r="O30" s="20" t="s">
        <v>82</v>
      </c>
      <c r="P30" s="16" t="s">
        <v>495</v>
      </c>
      <c r="Q30" s="84" t="s">
        <v>89</v>
      </c>
      <c r="R30" s="84" t="s">
        <v>111</v>
      </c>
      <c r="S30" s="112">
        <v>0.15</v>
      </c>
      <c r="T30" s="84">
        <v>0</v>
      </c>
      <c r="U30" s="21">
        <v>9</v>
      </c>
      <c r="V30" s="84">
        <v>0</v>
      </c>
      <c r="W30" s="84">
        <v>3</v>
      </c>
      <c r="X30" s="84" t="s">
        <v>197</v>
      </c>
      <c r="Y30" s="84" t="s">
        <v>198</v>
      </c>
      <c r="Z30" s="158"/>
      <c r="AA30" s="158"/>
      <c r="AB30" s="158"/>
      <c r="AC30" s="158"/>
      <c r="AD30" s="158"/>
      <c r="AE30" s="158"/>
      <c r="AF30" s="158"/>
      <c r="AG30" s="164"/>
      <c r="AH30" s="167"/>
      <c r="AI30" s="158"/>
      <c r="AJ30" s="158"/>
      <c r="AK30" s="158"/>
      <c r="AL30" s="158"/>
      <c r="AM30" s="158"/>
      <c r="AN30" s="158"/>
      <c r="AO30" s="158"/>
      <c r="AP30" s="164"/>
      <c r="AQ30" s="167"/>
      <c r="AR30" s="158"/>
      <c r="AS30" s="158"/>
      <c r="AT30" s="158"/>
      <c r="AU30" s="158"/>
      <c r="AV30" s="158"/>
      <c r="AW30" s="158"/>
      <c r="AX30" s="158"/>
      <c r="AY30" s="164"/>
      <c r="AZ30" s="167"/>
      <c r="BA30" s="158"/>
      <c r="BB30" s="158"/>
      <c r="BC30" s="158"/>
      <c r="BD30" s="158"/>
      <c r="BE30" s="158"/>
      <c r="BF30" s="158"/>
      <c r="BG30" s="158"/>
      <c r="BH30" s="164"/>
      <c r="BI30" s="167"/>
      <c r="BJ30" s="158"/>
      <c r="BK30" s="158"/>
      <c r="BL30" s="158"/>
      <c r="BM30" s="158"/>
      <c r="BN30" s="158"/>
      <c r="BO30" s="158"/>
      <c r="BP30" s="158"/>
      <c r="BQ30" s="164"/>
      <c r="BR30" s="167"/>
      <c r="BS30" s="161"/>
    </row>
    <row r="31" spans="1:71" ht="46.5" customHeight="1">
      <c r="A31" s="114" t="s">
        <v>406</v>
      </c>
      <c r="B31" s="121" t="s">
        <v>407</v>
      </c>
      <c r="C31" s="124">
        <v>145</v>
      </c>
      <c r="D31" s="135" t="s">
        <v>408</v>
      </c>
      <c r="E31" s="130" t="s">
        <v>409</v>
      </c>
      <c r="F31" s="127">
        <v>3</v>
      </c>
      <c r="G31" s="127" t="s">
        <v>410</v>
      </c>
      <c r="H31" s="127" t="s">
        <v>89</v>
      </c>
      <c r="I31" s="127" t="s">
        <v>200</v>
      </c>
      <c r="J31" s="127" t="s">
        <v>411</v>
      </c>
      <c r="K31" s="127" t="s">
        <v>412</v>
      </c>
      <c r="L31" s="127" t="s">
        <v>413</v>
      </c>
      <c r="M31" s="90">
        <v>497</v>
      </c>
      <c r="N31" s="22" t="s">
        <v>414</v>
      </c>
      <c r="O31" s="22" t="s">
        <v>415</v>
      </c>
      <c r="P31" s="16" t="s">
        <v>495</v>
      </c>
      <c r="Q31" s="88" t="s">
        <v>89</v>
      </c>
      <c r="R31" s="88" t="s">
        <v>109</v>
      </c>
      <c r="S31" s="111">
        <v>0.05</v>
      </c>
      <c r="T31" s="88">
        <v>2</v>
      </c>
      <c r="U31" s="16">
        <v>9</v>
      </c>
      <c r="V31" s="88">
        <v>0</v>
      </c>
      <c r="W31" s="88">
        <v>3</v>
      </c>
      <c r="X31" s="88" t="s">
        <v>197</v>
      </c>
      <c r="Y31" s="88" t="s">
        <v>198</v>
      </c>
      <c r="Z31" s="158"/>
      <c r="AA31" s="158"/>
      <c r="AB31" s="158"/>
      <c r="AC31" s="158"/>
      <c r="AD31" s="158"/>
      <c r="AE31" s="158"/>
      <c r="AF31" s="158"/>
      <c r="AG31" s="164"/>
      <c r="AH31" s="167"/>
      <c r="AI31" s="158"/>
      <c r="AJ31" s="158"/>
      <c r="AK31" s="158"/>
      <c r="AL31" s="158"/>
      <c r="AM31" s="158"/>
      <c r="AN31" s="158"/>
      <c r="AO31" s="158"/>
      <c r="AP31" s="164"/>
      <c r="AQ31" s="167"/>
      <c r="AR31" s="158"/>
      <c r="AS31" s="158"/>
      <c r="AT31" s="158"/>
      <c r="AU31" s="158"/>
      <c r="AV31" s="158"/>
      <c r="AW31" s="158"/>
      <c r="AX31" s="158"/>
      <c r="AY31" s="164"/>
      <c r="AZ31" s="167"/>
      <c r="BA31" s="158"/>
      <c r="BB31" s="158"/>
      <c r="BC31" s="158"/>
      <c r="BD31" s="158"/>
      <c r="BE31" s="158"/>
      <c r="BF31" s="158"/>
      <c r="BG31" s="158"/>
      <c r="BH31" s="164"/>
      <c r="BI31" s="167"/>
      <c r="BJ31" s="158"/>
      <c r="BK31" s="158"/>
      <c r="BL31" s="158"/>
      <c r="BM31" s="158"/>
      <c r="BN31" s="158"/>
      <c r="BO31" s="158"/>
      <c r="BP31" s="158"/>
      <c r="BQ31" s="164"/>
      <c r="BR31" s="167"/>
      <c r="BS31" s="161"/>
    </row>
    <row r="32" spans="1:71" ht="56.25" customHeight="1">
      <c r="A32" s="117"/>
      <c r="B32" s="123"/>
      <c r="C32" s="126"/>
      <c r="D32" s="136"/>
      <c r="E32" s="131"/>
      <c r="F32" s="128"/>
      <c r="G32" s="128"/>
      <c r="H32" s="128"/>
      <c r="I32" s="128"/>
      <c r="J32" s="128"/>
      <c r="K32" s="128"/>
      <c r="L32" s="128"/>
      <c r="M32" s="90">
        <v>498</v>
      </c>
      <c r="N32" s="68" t="s">
        <v>30</v>
      </c>
      <c r="O32" s="68" t="s">
        <v>285</v>
      </c>
      <c r="P32" s="16" t="s">
        <v>495</v>
      </c>
      <c r="Q32" s="85" t="s">
        <v>89</v>
      </c>
      <c r="R32" s="85">
        <v>12</v>
      </c>
      <c r="S32" s="113">
        <v>0.05</v>
      </c>
      <c r="T32" s="85">
        <v>0</v>
      </c>
      <c r="U32" s="67">
        <v>100</v>
      </c>
      <c r="V32" s="85">
        <v>20</v>
      </c>
      <c r="W32" s="85">
        <v>40</v>
      </c>
      <c r="X32" s="85">
        <v>70</v>
      </c>
      <c r="Y32" s="71">
        <v>100</v>
      </c>
      <c r="Z32" s="159"/>
      <c r="AA32" s="159"/>
      <c r="AB32" s="159"/>
      <c r="AC32" s="159"/>
      <c r="AD32" s="159"/>
      <c r="AE32" s="159"/>
      <c r="AF32" s="159"/>
      <c r="AG32" s="165"/>
      <c r="AH32" s="168"/>
      <c r="AI32" s="159"/>
      <c r="AJ32" s="159"/>
      <c r="AK32" s="159"/>
      <c r="AL32" s="159"/>
      <c r="AM32" s="159"/>
      <c r="AN32" s="159"/>
      <c r="AO32" s="159"/>
      <c r="AP32" s="165"/>
      <c r="AQ32" s="168"/>
      <c r="AR32" s="159"/>
      <c r="AS32" s="159"/>
      <c r="AT32" s="159"/>
      <c r="AU32" s="159"/>
      <c r="AV32" s="159"/>
      <c r="AW32" s="159"/>
      <c r="AX32" s="159"/>
      <c r="AY32" s="165"/>
      <c r="AZ32" s="168"/>
      <c r="BA32" s="159"/>
      <c r="BB32" s="159"/>
      <c r="BC32" s="159"/>
      <c r="BD32" s="159"/>
      <c r="BE32" s="159"/>
      <c r="BF32" s="159"/>
      <c r="BG32" s="159"/>
      <c r="BH32" s="165"/>
      <c r="BI32" s="168"/>
      <c r="BJ32" s="159"/>
      <c r="BK32" s="159"/>
      <c r="BL32" s="159"/>
      <c r="BM32" s="159"/>
      <c r="BN32" s="159"/>
      <c r="BO32" s="159"/>
      <c r="BP32" s="159"/>
      <c r="BQ32" s="165"/>
      <c r="BR32" s="168"/>
      <c r="BS32" s="162"/>
    </row>
    <row r="33" spans="19:70" ht="15">
      <c r="S33" s="109">
        <f>SUM(S11:S32)</f>
        <v>3.499999999999999</v>
      </c>
      <c r="T33" s="77"/>
      <c r="Z33" s="59">
        <f>SUM(Z11)</f>
        <v>44653796</v>
      </c>
      <c r="AA33" s="59">
        <f aca="true" t="shared" si="0" ref="AA33:BR33">SUM(AA11)</f>
        <v>4868140</v>
      </c>
      <c r="AB33" s="59">
        <f t="shared" si="0"/>
        <v>0</v>
      </c>
      <c r="AC33" s="59">
        <f t="shared" si="0"/>
        <v>36694756</v>
      </c>
      <c r="AD33" s="59">
        <f t="shared" si="0"/>
        <v>0</v>
      </c>
      <c r="AE33" s="59">
        <f t="shared" si="0"/>
        <v>3090900</v>
      </c>
      <c r="AF33" s="59">
        <f t="shared" si="0"/>
        <v>0</v>
      </c>
      <c r="AG33" s="59">
        <f t="shared" si="0"/>
        <v>303344062</v>
      </c>
      <c r="AH33" s="59">
        <f t="shared" si="0"/>
        <v>0</v>
      </c>
      <c r="AI33" s="59">
        <f t="shared" si="0"/>
        <v>10244619</v>
      </c>
      <c r="AJ33" s="59">
        <f t="shared" si="0"/>
        <v>1120000</v>
      </c>
      <c r="AK33" s="59">
        <f t="shared" si="0"/>
        <v>0</v>
      </c>
      <c r="AL33" s="59">
        <f t="shared" si="0"/>
        <v>9124619</v>
      </c>
      <c r="AM33" s="59">
        <f t="shared" si="0"/>
        <v>0</v>
      </c>
      <c r="AN33" s="59">
        <f t="shared" si="0"/>
        <v>0</v>
      </c>
      <c r="AO33" s="59">
        <f t="shared" si="0"/>
        <v>0</v>
      </c>
      <c r="AP33" s="59">
        <f t="shared" si="0"/>
        <v>95000000</v>
      </c>
      <c r="AQ33" s="59">
        <f t="shared" si="0"/>
        <v>0</v>
      </c>
      <c r="AR33" s="59">
        <f t="shared" si="0"/>
        <v>11007247</v>
      </c>
      <c r="AS33" s="59">
        <f t="shared" si="0"/>
        <v>1173384</v>
      </c>
      <c r="AT33" s="59">
        <f t="shared" si="0"/>
        <v>0</v>
      </c>
      <c r="AU33" s="59">
        <f t="shared" si="0"/>
        <v>8833863</v>
      </c>
      <c r="AV33" s="59">
        <f t="shared" si="0"/>
        <v>0</v>
      </c>
      <c r="AW33" s="59">
        <f t="shared" si="0"/>
        <v>1000000</v>
      </c>
      <c r="AX33" s="59">
        <f t="shared" si="0"/>
        <v>0</v>
      </c>
      <c r="AY33" s="59">
        <f t="shared" si="0"/>
        <v>121344062</v>
      </c>
      <c r="AZ33" s="59">
        <f t="shared" si="0"/>
        <v>0</v>
      </c>
      <c r="BA33" s="59">
        <f t="shared" si="0"/>
        <v>11494948</v>
      </c>
      <c r="BB33" s="59">
        <f t="shared" si="0"/>
        <v>1232931</v>
      </c>
      <c r="BC33" s="59">
        <f t="shared" si="0"/>
        <v>0</v>
      </c>
      <c r="BD33" s="59">
        <f t="shared" si="0"/>
        <v>9232017</v>
      </c>
      <c r="BE33" s="59">
        <f t="shared" si="0"/>
        <v>0</v>
      </c>
      <c r="BF33" s="59">
        <f t="shared" si="0"/>
        <v>1030000</v>
      </c>
      <c r="BG33" s="59">
        <f t="shared" si="0"/>
        <v>0</v>
      </c>
      <c r="BH33" s="59">
        <f t="shared" si="0"/>
        <v>0</v>
      </c>
      <c r="BI33" s="59">
        <f t="shared" si="0"/>
        <v>0</v>
      </c>
      <c r="BJ33" s="59">
        <f t="shared" si="0"/>
        <v>11906983</v>
      </c>
      <c r="BK33" s="59">
        <f t="shared" si="0"/>
        <v>1341825</v>
      </c>
      <c r="BL33" s="59">
        <f t="shared" si="0"/>
        <v>0</v>
      </c>
      <c r="BM33" s="59">
        <f t="shared" si="0"/>
        <v>9504258</v>
      </c>
      <c r="BN33" s="59">
        <f t="shared" si="0"/>
        <v>0</v>
      </c>
      <c r="BO33" s="59">
        <f t="shared" si="0"/>
        <v>1060900</v>
      </c>
      <c r="BP33" s="59">
        <f t="shared" si="0"/>
        <v>0</v>
      </c>
      <c r="BQ33" s="59">
        <f t="shared" si="0"/>
        <v>87000000</v>
      </c>
      <c r="BR33" s="59">
        <f t="shared" si="0"/>
        <v>0</v>
      </c>
    </row>
    <row r="34" ht="15">
      <c r="T34" s="77"/>
    </row>
    <row r="35" spans="20:70" ht="15">
      <c r="T35" s="77"/>
      <c r="Z35" s="59">
        <v>44653797</v>
      </c>
      <c r="AA35" s="59">
        <v>4868140</v>
      </c>
      <c r="AB35" s="59">
        <v>0</v>
      </c>
      <c r="AC35" s="59">
        <v>36694756</v>
      </c>
      <c r="AD35" s="59">
        <v>0</v>
      </c>
      <c r="AE35" s="59">
        <v>3090900</v>
      </c>
      <c r="AF35" s="59">
        <v>0</v>
      </c>
      <c r="AG35" s="59">
        <v>303344062</v>
      </c>
      <c r="AH35" s="59">
        <v>0</v>
      </c>
      <c r="AI35" s="59">
        <v>10244619</v>
      </c>
      <c r="AJ35" s="59">
        <v>1120000</v>
      </c>
      <c r="AK35" s="59">
        <v>0</v>
      </c>
      <c r="AL35" s="59">
        <v>9124619</v>
      </c>
      <c r="AM35" s="59">
        <v>0</v>
      </c>
      <c r="AN35" s="59">
        <v>0</v>
      </c>
      <c r="AO35" s="59">
        <v>0</v>
      </c>
      <c r="AP35" s="59">
        <v>95000000</v>
      </c>
      <c r="AQ35" s="59">
        <v>0</v>
      </c>
      <c r="AR35" s="59">
        <v>11007247</v>
      </c>
      <c r="AS35" s="59">
        <v>1173384</v>
      </c>
      <c r="AT35" s="59">
        <v>0</v>
      </c>
      <c r="AU35" s="59">
        <v>8833863</v>
      </c>
      <c r="AV35" s="59">
        <v>0</v>
      </c>
      <c r="AW35" s="59">
        <v>1000000</v>
      </c>
      <c r="AX35" s="59">
        <v>0</v>
      </c>
      <c r="AY35" s="59">
        <v>121344062</v>
      </c>
      <c r="AZ35" s="59">
        <v>0</v>
      </c>
      <c r="BA35" s="59">
        <v>11494948</v>
      </c>
      <c r="BB35" s="59">
        <v>1232931</v>
      </c>
      <c r="BC35" s="59">
        <v>0</v>
      </c>
      <c r="BD35" s="59">
        <v>9232017</v>
      </c>
      <c r="BE35" s="59">
        <v>0</v>
      </c>
      <c r="BF35" s="59">
        <v>1030000</v>
      </c>
      <c r="BG35" s="59">
        <v>0</v>
      </c>
      <c r="BH35" s="59">
        <v>0</v>
      </c>
      <c r="BI35" s="59">
        <v>0</v>
      </c>
      <c r="BJ35" s="59">
        <v>11906983</v>
      </c>
      <c r="BK35" s="59">
        <v>1341825</v>
      </c>
      <c r="BL35" s="59">
        <v>0</v>
      </c>
      <c r="BM35" s="59">
        <v>9504258</v>
      </c>
      <c r="BN35" s="59">
        <v>0</v>
      </c>
      <c r="BO35" s="59">
        <v>1060900</v>
      </c>
      <c r="BP35" s="59">
        <v>0</v>
      </c>
      <c r="BQ35" s="59">
        <v>87000000</v>
      </c>
      <c r="BR35" s="59">
        <v>0</v>
      </c>
    </row>
  </sheetData>
  <sheetProtection/>
  <mergeCells count="143">
    <mergeCell ref="BQ11:BQ32"/>
    <mergeCell ref="BR11:BR32"/>
    <mergeCell ref="BH11:BH32"/>
    <mergeCell ref="BI11:BI32"/>
    <mergeCell ref="AY11:AY32"/>
    <mergeCell ref="AZ11:AZ32"/>
    <mergeCell ref="BK11:BK32"/>
    <mergeCell ref="BL11:BL32"/>
    <mergeCell ref="BM11:BM32"/>
    <mergeCell ref="BN11:BN32"/>
    <mergeCell ref="BO11:BO32"/>
    <mergeCell ref="BP11:BP32"/>
    <mergeCell ref="BC11:BC32"/>
    <mergeCell ref="BD11:BD32"/>
    <mergeCell ref="BE11:BE32"/>
    <mergeCell ref="BF11:BF32"/>
    <mergeCell ref="BG11:BG32"/>
    <mergeCell ref="BJ11:BJ32"/>
    <mergeCell ref="AU11:AU32"/>
    <mergeCell ref="AV11:AV32"/>
    <mergeCell ref="AW11:AW32"/>
    <mergeCell ref="AX11:AX32"/>
    <mergeCell ref="BA11:BA32"/>
    <mergeCell ref="BB11:BB32"/>
    <mergeCell ref="AO11:AO32"/>
    <mergeCell ref="AR11:AR32"/>
    <mergeCell ref="AS11:AS32"/>
    <mergeCell ref="AT11:AT32"/>
    <mergeCell ref="AP11:AP32"/>
    <mergeCell ref="AQ11:AQ32"/>
    <mergeCell ref="AK11:AK32"/>
    <mergeCell ref="AL11:AL32"/>
    <mergeCell ref="AG11:AG32"/>
    <mergeCell ref="AH11:AH32"/>
    <mergeCell ref="AM11:AM32"/>
    <mergeCell ref="AN11:AN32"/>
    <mergeCell ref="Z11:Z32"/>
    <mergeCell ref="AA11:AA32"/>
    <mergeCell ref="AB11:AB32"/>
    <mergeCell ref="AC11:AC32"/>
    <mergeCell ref="AD11:AD32"/>
    <mergeCell ref="BS11:BS32"/>
    <mergeCell ref="AE11:AE32"/>
    <mergeCell ref="AF11:AF32"/>
    <mergeCell ref="AI11:AI32"/>
    <mergeCell ref="AJ11:AJ32"/>
    <mergeCell ref="A1:U1"/>
    <mergeCell ref="A2:BS2"/>
    <mergeCell ref="A3:BS3"/>
    <mergeCell ref="A9:A10"/>
    <mergeCell ref="B9:B10"/>
    <mergeCell ref="C9:C10"/>
    <mergeCell ref="D9:L9"/>
    <mergeCell ref="N9:Y9"/>
    <mergeCell ref="E4:N4"/>
    <mergeCell ref="E5:N5"/>
    <mergeCell ref="E6:N6"/>
    <mergeCell ref="AG9:AH9"/>
    <mergeCell ref="E7:AY7"/>
    <mergeCell ref="AI9:AO9"/>
    <mergeCell ref="AP9:AQ9"/>
    <mergeCell ref="AR9:AX9"/>
    <mergeCell ref="AY9:AZ9"/>
    <mergeCell ref="D8:U8"/>
    <mergeCell ref="BA9:BG9"/>
    <mergeCell ref="BH9:BI9"/>
    <mergeCell ref="BJ9:BP9"/>
    <mergeCell ref="BQ9:BR9"/>
    <mergeCell ref="BS9:BS10"/>
    <mergeCell ref="M9:M10"/>
    <mergeCell ref="B11:B14"/>
    <mergeCell ref="C11:C14"/>
    <mergeCell ref="D11:D14"/>
    <mergeCell ref="E11:E14"/>
    <mergeCell ref="Z9:AF9"/>
    <mergeCell ref="F11:F14"/>
    <mergeCell ref="G11:G14"/>
    <mergeCell ref="H11:H14"/>
    <mergeCell ref="I11:I14"/>
    <mergeCell ref="J11:J14"/>
    <mergeCell ref="K11:K14"/>
    <mergeCell ref="L11:L14"/>
    <mergeCell ref="N13:N14"/>
    <mergeCell ref="K23:K27"/>
    <mergeCell ref="N18:N19"/>
    <mergeCell ref="L16:L17"/>
    <mergeCell ref="H16:H17"/>
    <mergeCell ref="H23:H27"/>
    <mergeCell ref="I16:I17"/>
    <mergeCell ref="J16:J17"/>
    <mergeCell ref="K16:K17"/>
    <mergeCell ref="L18:L22"/>
    <mergeCell ref="J18:J22"/>
    <mergeCell ref="K18:K22"/>
    <mergeCell ref="I23:I27"/>
    <mergeCell ref="H18:H22"/>
    <mergeCell ref="K31:K32"/>
    <mergeCell ref="H31:H32"/>
    <mergeCell ref="I31:I32"/>
    <mergeCell ref="J23:J27"/>
    <mergeCell ref="L23:L27"/>
    <mergeCell ref="L31:L32"/>
    <mergeCell ref="L28:L30"/>
    <mergeCell ref="F18:F22"/>
    <mergeCell ref="E28:E30"/>
    <mergeCell ref="K28:K30"/>
    <mergeCell ref="D31:D32"/>
    <mergeCell ref="C31:C32"/>
    <mergeCell ref="H28:H30"/>
    <mergeCell ref="I28:I30"/>
    <mergeCell ref="J28:J30"/>
    <mergeCell ref="I18:I22"/>
    <mergeCell ref="J31:J32"/>
    <mergeCell ref="E18:E22"/>
    <mergeCell ref="E23:E27"/>
    <mergeCell ref="C16:C17"/>
    <mergeCell ref="G31:G32"/>
    <mergeCell ref="E31:E32"/>
    <mergeCell ref="F16:F17"/>
    <mergeCell ref="G16:G17"/>
    <mergeCell ref="C23:C27"/>
    <mergeCell ref="C18:C22"/>
    <mergeCell ref="F28:F30"/>
    <mergeCell ref="F23:F27"/>
    <mergeCell ref="G23:G27"/>
    <mergeCell ref="G28:G30"/>
    <mergeCell ref="F31:F32"/>
    <mergeCell ref="B15:B22"/>
    <mergeCell ref="B23:B27"/>
    <mergeCell ref="B28:B30"/>
    <mergeCell ref="B31:B32"/>
    <mergeCell ref="D16:D17"/>
    <mergeCell ref="E16:E17"/>
    <mergeCell ref="A11:A14"/>
    <mergeCell ref="A15:A22"/>
    <mergeCell ref="A23:A27"/>
    <mergeCell ref="A28:A30"/>
    <mergeCell ref="A31:A32"/>
    <mergeCell ref="G18:G22"/>
    <mergeCell ref="D18:D22"/>
    <mergeCell ref="D23:D27"/>
    <mergeCell ref="D28:D30"/>
    <mergeCell ref="C28:C30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7"/>
  <sheetViews>
    <sheetView zoomScale="90" zoomScaleNormal="90" zoomScalePageLayoutView="0" workbookViewId="0" topLeftCell="A8">
      <selection activeCell="O15" sqref="O15"/>
    </sheetView>
  </sheetViews>
  <sheetFormatPr defaultColWidth="10.8515625" defaultRowHeight="15"/>
  <cols>
    <col min="1" max="1" width="6.421875" style="1" customWidth="1"/>
    <col min="2" max="2" width="23.00390625" style="14" customWidth="1"/>
    <col min="3" max="3" width="4.8515625" style="14" customWidth="1"/>
    <col min="4" max="4" width="23.57421875" style="14" customWidth="1"/>
    <col min="5" max="5" width="21.7109375" style="14" customWidth="1"/>
    <col min="6" max="6" width="7.140625" style="1" customWidth="1"/>
    <col min="7" max="13" width="6.28125" style="1" customWidth="1"/>
    <col min="14" max="14" width="40.57421875" style="14" customWidth="1"/>
    <col min="15" max="15" width="27.28125" style="14" customWidth="1"/>
    <col min="16" max="16" width="5.28125" style="14" customWidth="1"/>
    <col min="17" max="17" width="8.140625" style="1" customWidth="1"/>
    <col min="18" max="18" width="6.8515625" style="1" customWidth="1"/>
    <col min="19" max="19" width="5.7109375" style="2" customWidth="1"/>
    <col min="20" max="20" width="8.7109375" style="1" customWidth="1"/>
    <col min="21" max="21" width="10.57421875" style="1" customWidth="1"/>
    <col min="22" max="22" width="9.7109375" style="1" customWidth="1"/>
    <col min="23" max="23" width="9.421875" style="1" customWidth="1"/>
    <col min="24" max="24" width="8.8515625" style="1" customWidth="1"/>
    <col min="25" max="25" width="9.00390625" style="1" customWidth="1"/>
    <col min="26" max="26" width="10.00390625" style="1" customWidth="1"/>
    <col min="27" max="27" width="10.57421875" style="1" customWidth="1"/>
    <col min="28" max="28" width="6.421875" style="1" customWidth="1"/>
    <col min="29" max="29" width="10.00390625" style="1" customWidth="1"/>
    <col min="30" max="30" width="11.00390625" style="1" customWidth="1"/>
    <col min="31" max="31" width="8.421875" style="1" customWidth="1"/>
    <col min="32" max="32" width="10.28125" style="1" customWidth="1"/>
    <col min="33" max="34" width="7.8515625" style="1" customWidth="1"/>
    <col min="35" max="35" width="10.421875" style="1" customWidth="1"/>
    <col min="36" max="36" width="10.140625" style="1" customWidth="1"/>
    <col min="37" max="37" width="7.140625" style="1" customWidth="1"/>
    <col min="38" max="38" width="9.7109375" style="1" customWidth="1"/>
    <col min="39" max="39" width="10.8515625" style="1" customWidth="1"/>
    <col min="40" max="40" width="8.28125" style="1" customWidth="1"/>
    <col min="41" max="41" width="10.8515625" style="1" customWidth="1"/>
    <col min="42" max="43" width="9.421875" style="1" customWidth="1"/>
    <col min="44" max="44" width="9.28125" style="1" customWidth="1"/>
    <col min="45" max="45" width="8.28125" style="1" customWidth="1"/>
    <col min="46" max="46" width="7.7109375" style="1" customWidth="1"/>
    <col min="47" max="47" width="8.421875" style="1" customWidth="1"/>
    <col min="48" max="48" width="9.140625" style="1" customWidth="1"/>
    <col min="49" max="49" width="8.28125" style="1" customWidth="1"/>
    <col min="50" max="52" width="8.00390625" style="1" customWidth="1"/>
    <col min="53" max="53" width="8.8515625" style="1" customWidth="1"/>
    <col min="54" max="54" width="8.140625" style="1" customWidth="1"/>
    <col min="55" max="55" width="6.00390625" style="1" customWidth="1"/>
    <col min="56" max="56" width="9.28125" style="1" customWidth="1"/>
    <col min="57" max="57" width="9.140625" style="1" customWidth="1"/>
    <col min="58" max="58" width="8.421875" style="1" customWidth="1"/>
    <col min="59" max="61" width="8.00390625" style="1" customWidth="1"/>
    <col min="62" max="62" width="8.8515625" style="1" customWidth="1"/>
    <col min="63" max="63" width="7.7109375" style="1" customWidth="1"/>
    <col min="64" max="64" width="5.8515625" style="1" customWidth="1"/>
    <col min="65" max="65" width="9.00390625" style="1" customWidth="1"/>
    <col min="66" max="66" width="8.421875" style="1" customWidth="1"/>
    <col min="67" max="70" width="7.421875" style="1" customWidth="1"/>
    <col min="71" max="71" width="17.7109375" style="1" customWidth="1"/>
    <col min="72" max="16384" width="10.8515625" style="1" customWidth="1"/>
  </cols>
  <sheetData>
    <row r="1" spans="1:71" ht="1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</row>
    <row r="2" spans="1:71" ht="15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</row>
    <row r="3" spans="1:71" ht="15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</row>
    <row r="4" spans="1:71" ht="22.5" customHeight="1">
      <c r="A4" s="40"/>
      <c r="B4" s="41"/>
      <c r="C4" s="48"/>
      <c r="D4" s="53" t="s">
        <v>211</v>
      </c>
      <c r="E4" s="156" t="s">
        <v>207</v>
      </c>
      <c r="F4" s="156"/>
      <c r="G4" s="156"/>
      <c r="H4" s="156"/>
      <c r="I4" s="156"/>
      <c r="J4" s="156"/>
      <c r="K4" s="156"/>
      <c r="L4" s="156"/>
      <c r="M4" s="156"/>
      <c r="N4" s="156"/>
      <c r="O4" s="34"/>
      <c r="P4" s="34"/>
      <c r="Q4" s="34"/>
      <c r="R4" s="34"/>
      <c r="S4" s="34"/>
      <c r="T4" s="49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ht="22.5" customHeight="1">
      <c r="A5" s="41"/>
      <c r="B5" s="4"/>
      <c r="C5" s="40"/>
      <c r="D5" s="54" t="s">
        <v>1</v>
      </c>
      <c r="E5" s="149" t="s">
        <v>31</v>
      </c>
      <c r="F5" s="149"/>
      <c r="G5" s="149"/>
      <c r="H5" s="149"/>
      <c r="I5" s="149"/>
      <c r="J5" s="149"/>
      <c r="K5" s="149"/>
      <c r="L5" s="149"/>
      <c r="M5" s="149"/>
      <c r="N5" s="149"/>
      <c r="O5" s="34"/>
      <c r="P5" s="34"/>
      <c r="Q5" s="34"/>
      <c r="R5" s="34"/>
      <c r="S5" s="34"/>
      <c r="T5" s="49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ht="22.5" customHeight="1">
      <c r="A6" s="39"/>
      <c r="B6" s="15"/>
      <c r="C6" s="40"/>
      <c r="D6" s="54" t="s">
        <v>27</v>
      </c>
      <c r="E6" s="149" t="s">
        <v>470</v>
      </c>
      <c r="F6" s="149"/>
      <c r="G6" s="149"/>
      <c r="H6" s="149"/>
      <c r="I6" s="149"/>
      <c r="J6" s="149"/>
      <c r="K6" s="149"/>
      <c r="L6" s="149"/>
      <c r="M6" s="149"/>
      <c r="N6" s="149"/>
      <c r="O6" s="34"/>
      <c r="P6" s="34"/>
      <c r="Q6" s="34"/>
      <c r="R6" s="34"/>
      <c r="S6" s="34"/>
      <c r="T6" s="49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ht="22.5" customHeight="1">
      <c r="A7" s="28"/>
      <c r="B7" s="15"/>
      <c r="C7" s="42"/>
      <c r="D7" s="54" t="s">
        <v>130</v>
      </c>
      <c r="E7" s="149" t="s">
        <v>357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ht="15">
      <c r="A8" s="37"/>
      <c r="B8" s="3"/>
      <c r="C8" s="3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ht="15" customHeight="1">
      <c r="A9" s="153" t="s">
        <v>28</v>
      </c>
      <c r="B9" s="153" t="s">
        <v>15</v>
      </c>
      <c r="C9" s="153" t="s">
        <v>88</v>
      </c>
      <c r="D9" s="154" t="s">
        <v>7</v>
      </c>
      <c r="E9" s="155"/>
      <c r="F9" s="155"/>
      <c r="G9" s="155"/>
      <c r="H9" s="155"/>
      <c r="I9" s="155"/>
      <c r="J9" s="155"/>
      <c r="K9" s="155"/>
      <c r="L9" s="155"/>
      <c r="M9" s="147" t="s">
        <v>293</v>
      </c>
      <c r="N9" s="129" t="s">
        <v>8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43" t="s">
        <v>490</v>
      </c>
      <c r="AA9" s="143"/>
      <c r="AB9" s="143"/>
      <c r="AC9" s="143"/>
      <c r="AD9" s="143"/>
      <c r="AE9" s="143"/>
      <c r="AF9" s="143"/>
      <c r="AG9" s="144" t="s">
        <v>123</v>
      </c>
      <c r="AH9" s="145"/>
      <c r="AI9" s="143" t="s">
        <v>491</v>
      </c>
      <c r="AJ9" s="143"/>
      <c r="AK9" s="143"/>
      <c r="AL9" s="143"/>
      <c r="AM9" s="143"/>
      <c r="AN9" s="143"/>
      <c r="AO9" s="143"/>
      <c r="AP9" s="144" t="s">
        <v>124</v>
      </c>
      <c r="AQ9" s="145"/>
      <c r="AR9" s="143" t="s">
        <v>492</v>
      </c>
      <c r="AS9" s="143"/>
      <c r="AT9" s="143"/>
      <c r="AU9" s="143"/>
      <c r="AV9" s="143"/>
      <c r="AW9" s="143"/>
      <c r="AX9" s="143"/>
      <c r="AY9" s="144" t="s">
        <v>125</v>
      </c>
      <c r="AZ9" s="145"/>
      <c r="BA9" s="143" t="s">
        <v>493</v>
      </c>
      <c r="BB9" s="143"/>
      <c r="BC9" s="143"/>
      <c r="BD9" s="143"/>
      <c r="BE9" s="143"/>
      <c r="BF9" s="143"/>
      <c r="BG9" s="143"/>
      <c r="BH9" s="144" t="s">
        <v>126</v>
      </c>
      <c r="BI9" s="145"/>
      <c r="BJ9" s="143" t="s">
        <v>494</v>
      </c>
      <c r="BK9" s="143"/>
      <c r="BL9" s="143"/>
      <c r="BM9" s="143"/>
      <c r="BN9" s="143"/>
      <c r="BO9" s="143"/>
      <c r="BP9" s="143"/>
      <c r="BQ9" s="144" t="s">
        <v>127</v>
      </c>
      <c r="BR9" s="145"/>
      <c r="BS9" s="146" t="s">
        <v>5</v>
      </c>
    </row>
    <row r="10" spans="1:71" ht="75" customHeight="1">
      <c r="A10" s="153"/>
      <c r="B10" s="153"/>
      <c r="C10" s="153"/>
      <c r="D10" s="83" t="s">
        <v>9</v>
      </c>
      <c r="E10" s="83" t="s">
        <v>10</v>
      </c>
      <c r="F10" s="87" t="s">
        <v>12</v>
      </c>
      <c r="G10" s="87" t="s">
        <v>13</v>
      </c>
      <c r="H10" s="87" t="s">
        <v>0</v>
      </c>
      <c r="I10" s="87" t="s">
        <v>96</v>
      </c>
      <c r="J10" s="87" t="s">
        <v>97</v>
      </c>
      <c r="K10" s="87" t="s">
        <v>14</v>
      </c>
      <c r="L10" s="87" t="s">
        <v>98</v>
      </c>
      <c r="M10" s="148"/>
      <c r="N10" s="83" t="s">
        <v>11</v>
      </c>
      <c r="O10" s="83" t="s">
        <v>10</v>
      </c>
      <c r="P10" s="87" t="s">
        <v>497</v>
      </c>
      <c r="Q10" s="87" t="s">
        <v>0</v>
      </c>
      <c r="R10" s="87" t="s">
        <v>16</v>
      </c>
      <c r="S10" s="87" t="s">
        <v>6</v>
      </c>
      <c r="T10" s="103" t="s">
        <v>174</v>
      </c>
      <c r="U10" s="87" t="s">
        <v>99</v>
      </c>
      <c r="V10" s="87" t="s">
        <v>96</v>
      </c>
      <c r="W10" s="87" t="s">
        <v>100</v>
      </c>
      <c r="X10" s="87" t="s">
        <v>101</v>
      </c>
      <c r="Y10" s="87" t="s">
        <v>98</v>
      </c>
      <c r="Z10" s="86" t="s">
        <v>90</v>
      </c>
      <c r="AA10" s="86" t="s">
        <v>2</v>
      </c>
      <c r="AB10" s="86" t="s">
        <v>3</v>
      </c>
      <c r="AC10" s="86" t="s">
        <v>102</v>
      </c>
      <c r="AD10" s="86" t="s">
        <v>103</v>
      </c>
      <c r="AE10" s="86" t="s">
        <v>4</v>
      </c>
      <c r="AF10" s="86" t="s">
        <v>104</v>
      </c>
      <c r="AG10" s="56" t="s">
        <v>128</v>
      </c>
      <c r="AH10" s="56" t="s">
        <v>129</v>
      </c>
      <c r="AI10" s="86" t="s">
        <v>91</v>
      </c>
      <c r="AJ10" s="86" t="s">
        <v>2</v>
      </c>
      <c r="AK10" s="86" t="s">
        <v>3</v>
      </c>
      <c r="AL10" s="86" t="s">
        <v>102</v>
      </c>
      <c r="AM10" s="86" t="s">
        <v>103</v>
      </c>
      <c r="AN10" s="86" t="s">
        <v>4</v>
      </c>
      <c r="AO10" s="86" t="s">
        <v>104</v>
      </c>
      <c r="AP10" s="56" t="s">
        <v>128</v>
      </c>
      <c r="AQ10" s="56" t="s">
        <v>129</v>
      </c>
      <c r="AR10" s="86" t="s">
        <v>92</v>
      </c>
      <c r="AS10" s="86" t="s">
        <v>2</v>
      </c>
      <c r="AT10" s="86" t="s">
        <v>3</v>
      </c>
      <c r="AU10" s="86" t="s">
        <v>102</v>
      </c>
      <c r="AV10" s="86" t="s">
        <v>103</v>
      </c>
      <c r="AW10" s="86" t="s">
        <v>4</v>
      </c>
      <c r="AX10" s="86" t="s">
        <v>104</v>
      </c>
      <c r="AY10" s="56" t="s">
        <v>128</v>
      </c>
      <c r="AZ10" s="56" t="s">
        <v>129</v>
      </c>
      <c r="BA10" s="86" t="s">
        <v>93</v>
      </c>
      <c r="BB10" s="86" t="s">
        <v>2</v>
      </c>
      <c r="BC10" s="86" t="s">
        <v>3</v>
      </c>
      <c r="BD10" s="86" t="s">
        <v>102</v>
      </c>
      <c r="BE10" s="86" t="s">
        <v>103</v>
      </c>
      <c r="BF10" s="86" t="s">
        <v>4</v>
      </c>
      <c r="BG10" s="86" t="s">
        <v>104</v>
      </c>
      <c r="BH10" s="56" t="s">
        <v>128</v>
      </c>
      <c r="BI10" s="56" t="s">
        <v>129</v>
      </c>
      <c r="BJ10" s="86" t="s">
        <v>94</v>
      </c>
      <c r="BK10" s="86" t="s">
        <v>2</v>
      </c>
      <c r="BL10" s="86" t="s">
        <v>3</v>
      </c>
      <c r="BM10" s="86" t="s">
        <v>102</v>
      </c>
      <c r="BN10" s="86" t="s">
        <v>103</v>
      </c>
      <c r="BO10" s="86" t="s">
        <v>4</v>
      </c>
      <c r="BP10" s="86" t="s">
        <v>104</v>
      </c>
      <c r="BQ10" s="56" t="s">
        <v>128</v>
      </c>
      <c r="BR10" s="56" t="s">
        <v>129</v>
      </c>
      <c r="BS10" s="146"/>
    </row>
    <row r="11" spans="1:71" ht="36" customHeight="1">
      <c r="A11" s="179" t="s">
        <v>471</v>
      </c>
      <c r="B11" s="182" t="s">
        <v>64</v>
      </c>
      <c r="C11" s="124">
        <v>146</v>
      </c>
      <c r="D11" s="183" t="s">
        <v>339</v>
      </c>
      <c r="E11" s="183" t="s">
        <v>252</v>
      </c>
      <c r="F11" s="173">
        <v>0</v>
      </c>
      <c r="G11" s="175">
        <v>100</v>
      </c>
      <c r="H11" s="175" t="s">
        <v>158</v>
      </c>
      <c r="I11" s="175">
        <v>100</v>
      </c>
      <c r="J11" s="175">
        <v>100</v>
      </c>
      <c r="K11" s="175">
        <v>100</v>
      </c>
      <c r="L11" s="175">
        <v>100</v>
      </c>
      <c r="M11" s="82">
        <v>499</v>
      </c>
      <c r="N11" s="20" t="s">
        <v>66</v>
      </c>
      <c r="O11" s="22" t="s">
        <v>157</v>
      </c>
      <c r="P11" s="16" t="s">
        <v>496</v>
      </c>
      <c r="Q11" s="88" t="s">
        <v>89</v>
      </c>
      <c r="R11" s="88">
        <v>8</v>
      </c>
      <c r="S11" s="88">
        <v>0.25</v>
      </c>
      <c r="T11" s="16">
        <v>0</v>
      </c>
      <c r="U11" s="16">
        <v>1</v>
      </c>
      <c r="V11" s="88">
        <v>15</v>
      </c>
      <c r="W11" s="88">
        <v>30</v>
      </c>
      <c r="X11" s="88">
        <v>30</v>
      </c>
      <c r="Y11" s="88">
        <v>100</v>
      </c>
      <c r="Z11" s="169">
        <v>9500701</v>
      </c>
      <c r="AA11" s="169">
        <v>1569018</v>
      </c>
      <c r="AB11" s="169"/>
      <c r="AC11" s="169">
        <v>6077195</v>
      </c>
      <c r="AD11" s="169"/>
      <c r="AE11" s="169">
        <v>600000</v>
      </c>
      <c r="AF11" s="169">
        <v>1254488</v>
      </c>
      <c r="AG11" s="170"/>
      <c r="AH11" s="170"/>
      <c r="AI11" s="169">
        <v>1943847</v>
      </c>
      <c r="AJ11" s="169">
        <v>130000</v>
      </c>
      <c r="AK11" s="169"/>
      <c r="AL11" s="169">
        <v>1513847</v>
      </c>
      <c r="AM11" s="169"/>
      <c r="AN11" s="169"/>
      <c r="AO11" s="169">
        <v>300000</v>
      </c>
      <c r="AP11" s="170"/>
      <c r="AQ11" s="170"/>
      <c r="AR11" s="169">
        <v>2441036</v>
      </c>
      <c r="AS11" s="169">
        <v>450496</v>
      </c>
      <c r="AT11" s="169"/>
      <c r="AU11" s="169">
        <v>1481540</v>
      </c>
      <c r="AV11" s="169"/>
      <c r="AW11" s="169">
        <v>200000</v>
      </c>
      <c r="AX11" s="169">
        <v>309000</v>
      </c>
      <c r="AY11" s="170"/>
      <c r="AZ11" s="170"/>
      <c r="BA11" s="169">
        <v>2517408</v>
      </c>
      <c r="BB11" s="169">
        <v>473358</v>
      </c>
      <c r="BC11" s="169"/>
      <c r="BD11" s="169">
        <v>1525780</v>
      </c>
      <c r="BE11" s="169"/>
      <c r="BF11" s="169">
        <v>200000</v>
      </c>
      <c r="BG11" s="169">
        <v>318270</v>
      </c>
      <c r="BH11" s="170"/>
      <c r="BI11" s="170"/>
      <c r="BJ11" s="169">
        <v>2598412</v>
      </c>
      <c r="BK11" s="169">
        <v>515165</v>
      </c>
      <c r="BL11" s="169"/>
      <c r="BM11" s="169">
        <v>1556029</v>
      </c>
      <c r="BN11" s="169"/>
      <c r="BO11" s="169">
        <v>200000</v>
      </c>
      <c r="BP11" s="169">
        <v>327218</v>
      </c>
      <c r="BQ11" s="170"/>
      <c r="BR11" s="170"/>
      <c r="BS11" s="132" t="s">
        <v>156</v>
      </c>
    </row>
    <row r="12" spans="1:71" ht="36">
      <c r="A12" s="180"/>
      <c r="B12" s="182"/>
      <c r="C12" s="125"/>
      <c r="D12" s="183"/>
      <c r="E12" s="183"/>
      <c r="F12" s="174"/>
      <c r="G12" s="175"/>
      <c r="H12" s="175"/>
      <c r="I12" s="175"/>
      <c r="J12" s="175"/>
      <c r="K12" s="175"/>
      <c r="L12" s="175"/>
      <c r="M12" s="83">
        <v>500</v>
      </c>
      <c r="N12" s="22" t="s">
        <v>67</v>
      </c>
      <c r="O12" s="22" t="s">
        <v>35</v>
      </c>
      <c r="P12" s="16" t="s">
        <v>496</v>
      </c>
      <c r="Q12" s="88" t="s">
        <v>89</v>
      </c>
      <c r="R12" s="88" t="s">
        <v>113</v>
      </c>
      <c r="S12" s="88">
        <v>0.35</v>
      </c>
      <c r="T12" s="16">
        <v>0</v>
      </c>
      <c r="U12" s="16">
        <v>50</v>
      </c>
      <c r="V12" s="16">
        <v>5</v>
      </c>
      <c r="W12" s="16">
        <v>10</v>
      </c>
      <c r="X12" s="16">
        <v>30</v>
      </c>
      <c r="Y12" s="16">
        <v>50</v>
      </c>
      <c r="Z12" s="169"/>
      <c r="AA12" s="169"/>
      <c r="AB12" s="169"/>
      <c r="AC12" s="169"/>
      <c r="AD12" s="169"/>
      <c r="AE12" s="169"/>
      <c r="AF12" s="169"/>
      <c r="AG12" s="170"/>
      <c r="AH12" s="170"/>
      <c r="AI12" s="169"/>
      <c r="AJ12" s="169"/>
      <c r="AK12" s="169"/>
      <c r="AL12" s="169"/>
      <c r="AM12" s="169"/>
      <c r="AN12" s="169"/>
      <c r="AO12" s="169"/>
      <c r="AP12" s="170"/>
      <c r="AQ12" s="170"/>
      <c r="AR12" s="169"/>
      <c r="AS12" s="169"/>
      <c r="AT12" s="169"/>
      <c r="AU12" s="169"/>
      <c r="AV12" s="169"/>
      <c r="AW12" s="169"/>
      <c r="AX12" s="169"/>
      <c r="AY12" s="170"/>
      <c r="AZ12" s="170"/>
      <c r="BA12" s="169"/>
      <c r="BB12" s="169"/>
      <c r="BC12" s="169"/>
      <c r="BD12" s="169"/>
      <c r="BE12" s="169"/>
      <c r="BF12" s="169"/>
      <c r="BG12" s="169"/>
      <c r="BH12" s="170"/>
      <c r="BI12" s="170"/>
      <c r="BJ12" s="169"/>
      <c r="BK12" s="169"/>
      <c r="BL12" s="169"/>
      <c r="BM12" s="169"/>
      <c r="BN12" s="169"/>
      <c r="BO12" s="169"/>
      <c r="BP12" s="169"/>
      <c r="BQ12" s="170"/>
      <c r="BR12" s="170"/>
      <c r="BS12" s="133"/>
    </row>
    <row r="13" spans="1:71" ht="36">
      <c r="A13" s="180"/>
      <c r="B13" s="182"/>
      <c r="C13" s="125"/>
      <c r="D13" s="183"/>
      <c r="E13" s="183"/>
      <c r="F13" s="174"/>
      <c r="G13" s="175"/>
      <c r="H13" s="175"/>
      <c r="I13" s="175"/>
      <c r="J13" s="175"/>
      <c r="K13" s="175"/>
      <c r="L13" s="175"/>
      <c r="M13" s="83">
        <v>501</v>
      </c>
      <c r="N13" s="22" t="s">
        <v>254</v>
      </c>
      <c r="O13" s="8" t="s">
        <v>65</v>
      </c>
      <c r="P13" s="16" t="s">
        <v>496</v>
      </c>
      <c r="Q13" s="7" t="s">
        <v>89</v>
      </c>
      <c r="R13" s="88" t="s">
        <v>113</v>
      </c>
      <c r="S13" s="9">
        <v>0.15</v>
      </c>
      <c r="T13" s="7"/>
      <c r="U13" s="16">
        <v>100</v>
      </c>
      <c r="V13" s="17">
        <v>25</v>
      </c>
      <c r="W13" s="17">
        <v>50</v>
      </c>
      <c r="X13" s="17">
        <v>75</v>
      </c>
      <c r="Y13" s="17">
        <v>100</v>
      </c>
      <c r="Z13" s="169"/>
      <c r="AA13" s="169"/>
      <c r="AB13" s="169"/>
      <c r="AC13" s="169"/>
      <c r="AD13" s="169"/>
      <c r="AE13" s="169"/>
      <c r="AF13" s="169"/>
      <c r="AG13" s="170"/>
      <c r="AH13" s="170"/>
      <c r="AI13" s="169"/>
      <c r="AJ13" s="169"/>
      <c r="AK13" s="169"/>
      <c r="AL13" s="169"/>
      <c r="AM13" s="169"/>
      <c r="AN13" s="169"/>
      <c r="AO13" s="169"/>
      <c r="AP13" s="170"/>
      <c r="AQ13" s="170"/>
      <c r="AR13" s="169"/>
      <c r="AS13" s="169"/>
      <c r="AT13" s="169"/>
      <c r="AU13" s="169"/>
      <c r="AV13" s="169"/>
      <c r="AW13" s="169"/>
      <c r="AX13" s="169"/>
      <c r="AY13" s="170"/>
      <c r="AZ13" s="170"/>
      <c r="BA13" s="169"/>
      <c r="BB13" s="169"/>
      <c r="BC13" s="169"/>
      <c r="BD13" s="169"/>
      <c r="BE13" s="169"/>
      <c r="BF13" s="169"/>
      <c r="BG13" s="169"/>
      <c r="BH13" s="170"/>
      <c r="BI13" s="170"/>
      <c r="BJ13" s="169"/>
      <c r="BK13" s="169"/>
      <c r="BL13" s="169"/>
      <c r="BM13" s="169"/>
      <c r="BN13" s="169"/>
      <c r="BO13" s="169"/>
      <c r="BP13" s="169"/>
      <c r="BQ13" s="170"/>
      <c r="BR13" s="170"/>
      <c r="BS13" s="133"/>
    </row>
    <row r="14" spans="1:71" ht="15">
      <c r="A14" s="180"/>
      <c r="B14" s="182"/>
      <c r="C14" s="125"/>
      <c r="D14" s="183"/>
      <c r="E14" s="183"/>
      <c r="F14" s="174"/>
      <c r="G14" s="175"/>
      <c r="H14" s="175"/>
      <c r="I14" s="175"/>
      <c r="J14" s="175"/>
      <c r="K14" s="175"/>
      <c r="L14" s="175"/>
      <c r="M14" s="91">
        <v>502</v>
      </c>
      <c r="N14" s="22" t="s">
        <v>442</v>
      </c>
      <c r="O14" s="22" t="s">
        <v>255</v>
      </c>
      <c r="P14" s="16" t="s">
        <v>496</v>
      </c>
      <c r="Q14" s="7" t="s">
        <v>89</v>
      </c>
      <c r="R14" s="7">
        <v>8</v>
      </c>
      <c r="S14" s="9">
        <v>0.25</v>
      </c>
      <c r="T14" s="17">
        <v>0</v>
      </c>
      <c r="U14" s="17">
        <v>100</v>
      </c>
      <c r="V14" s="16">
        <v>25</v>
      </c>
      <c r="W14" s="16">
        <v>50</v>
      </c>
      <c r="X14" s="16">
        <v>45</v>
      </c>
      <c r="Y14" s="16">
        <v>100</v>
      </c>
      <c r="Z14" s="169"/>
      <c r="AA14" s="169"/>
      <c r="AB14" s="169"/>
      <c r="AC14" s="169"/>
      <c r="AD14" s="169"/>
      <c r="AE14" s="169"/>
      <c r="AF14" s="169"/>
      <c r="AG14" s="170"/>
      <c r="AH14" s="170"/>
      <c r="AI14" s="169"/>
      <c r="AJ14" s="169"/>
      <c r="AK14" s="169"/>
      <c r="AL14" s="169"/>
      <c r="AM14" s="169"/>
      <c r="AN14" s="169"/>
      <c r="AO14" s="169"/>
      <c r="AP14" s="170"/>
      <c r="AQ14" s="170"/>
      <c r="AR14" s="169"/>
      <c r="AS14" s="169"/>
      <c r="AT14" s="169"/>
      <c r="AU14" s="169"/>
      <c r="AV14" s="169"/>
      <c r="AW14" s="169"/>
      <c r="AX14" s="169"/>
      <c r="AY14" s="170"/>
      <c r="AZ14" s="170"/>
      <c r="BA14" s="169"/>
      <c r="BB14" s="169"/>
      <c r="BC14" s="169"/>
      <c r="BD14" s="169"/>
      <c r="BE14" s="169"/>
      <c r="BF14" s="169"/>
      <c r="BG14" s="169"/>
      <c r="BH14" s="170"/>
      <c r="BI14" s="170"/>
      <c r="BJ14" s="169"/>
      <c r="BK14" s="169"/>
      <c r="BL14" s="169"/>
      <c r="BM14" s="169"/>
      <c r="BN14" s="169"/>
      <c r="BO14" s="169"/>
      <c r="BP14" s="169"/>
      <c r="BQ14" s="170"/>
      <c r="BR14" s="170"/>
      <c r="BS14" s="133"/>
    </row>
    <row r="15" spans="1:71" ht="24">
      <c r="A15" s="180"/>
      <c r="B15" s="182"/>
      <c r="C15" s="125"/>
      <c r="D15" s="183"/>
      <c r="E15" s="183"/>
      <c r="F15" s="174"/>
      <c r="G15" s="175"/>
      <c r="H15" s="175"/>
      <c r="I15" s="175"/>
      <c r="J15" s="175"/>
      <c r="K15" s="175"/>
      <c r="L15" s="175"/>
      <c r="M15" s="90">
        <v>503</v>
      </c>
      <c r="N15" s="22" t="s">
        <v>256</v>
      </c>
      <c r="O15" s="22" t="s">
        <v>500</v>
      </c>
      <c r="P15" s="16" t="s">
        <v>496</v>
      </c>
      <c r="Q15" s="88" t="s">
        <v>89</v>
      </c>
      <c r="R15" s="88" t="s">
        <v>113</v>
      </c>
      <c r="S15" s="88">
        <v>0.05</v>
      </c>
      <c r="T15" s="16">
        <v>0</v>
      </c>
      <c r="U15" s="16">
        <v>4</v>
      </c>
      <c r="V15" s="16">
        <v>1</v>
      </c>
      <c r="W15" s="16" t="s">
        <v>148</v>
      </c>
      <c r="X15" s="16" t="s">
        <v>149</v>
      </c>
      <c r="Y15" s="16" t="s">
        <v>150</v>
      </c>
      <c r="Z15" s="169"/>
      <c r="AA15" s="169"/>
      <c r="AB15" s="169"/>
      <c r="AC15" s="169"/>
      <c r="AD15" s="169"/>
      <c r="AE15" s="169"/>
      <c r="AF15" s="169"/>
      <c r="AG15" s="170"/>
      <c r="AH15" s="170"/>
      <c r="AI15" s="169"/>
      <c r="AJ15" s="169"/>
      <c r="AK15" s="169"/>
      <c r="AL15" s="169"/>
      <c r="AM15" s="169"/>
      <c r="AN15" s="169"/>
      <c r="AO15" s="169"/>
      <c r="AP15" s="170"/>
      <c r="AQ15" s="170"/>
      <c r="AR15" s="169"/>
      <c r="AS15" s="169"/>
      <c r="AT15" s="169"/>
      <c r="AU15" s="169"/>
      <c r="AV15" s="169"/>
      <c r="AW15" s="169"/>
      <c r="AX15" s="169"/>
      <c r="AY15" s="170"/>
      <c r="AZ15" s="170"/>
      <c r="BA15" s="169"/>
      <c r="BB15" s="169"/>
      <c r="BC15" s="169"/>
      <c r="BD15" s="169"/>
      <c r="BE15" s="169"/>
      <c r="BF15" s="169"/>
      <c r="BG15" s="169"/>
      <c r="BH15" s="170"/>
      <c r="BI15" s="170"/>
      <c r="BJ15" s="169"/>
      <c r="BK15" s="169"/>
      <c r="BL15" s="169"/>
      <c r="BM15" s="169"/>
      <c r="BN15" s="169"/>
      <c r="BO15" s="169"/>
      <c r="BP15" s="169"/>
      <c r="BQ15" s="170"/>
      <c r="BR15" s="170"/>
      <c r="BS15" s="133"/>
    </row>
    <row r="16" spans="1:71" ht="48">
      <c r="A16" s="180"/>
      <c r="B16" s="182"/>
      <c r="C16" s="126"/>
      <c r="D16" s="183"/>
      <c r="E16" s="183"/>
      <c r="F16" s="174"/>
      <c r="G16" s="175"/>
      <c r="H16" s="175"/>
      <c r="I16" s="175"/>
      <c r="J16" s="175"/>
      <c r="K16" s="175"/>
      <c r="L16" s="175"/>
      <c r="M16" s="90">
        <v>504</v>
      </c>
      <c r="N16" s="89" t="s">
        <v>84</v>
      </c>
      <c r="O16" s="89" t="s">
        <v>85</v>
      </c>
      <c r="P16" s="16" t="s">
        <v>496</v>
      </c>
      <c r="Q16" s="7" t="s">
        <v>89</v>
      </c>
      <c r="R16" s="88" t="s">
        <v>113</v>
      </c>
      <c r="S16" s="9">
        <v>0.05</v>
      </c>
      <c r="T16" s="88">
        <v>4</v>
      </c>
      <c r="U16" s="88" t="s">
        <v>152</v>
      </c>
      <c r="V16" s="16" t="s">
        <v>151</v>
      </c>
      <c r="W16" s="16" t="s">
        <v>153</v>
      </c>
      <c r="X16" s="16" t="s">
        <v>154</v>
      </c>
      <c r="Y16" s="16" t="s">
        <v>155</v>
      </c>
      <c r="Z16" s="169"/>
      <c r="AA16" s="169"/>
      <c r="AB16" s="169"/>
      <c r="AC16" s="169"/>
      <c r="AD16" s="169"/>
      <c r="AE16" s="169"/>
      <c r="AF16" s="169"/>
      <c r="AG16" s="170"/>
      <c r="AH16" s="170"/>
      <c r="AI16" s="169"/>
      <c r="AJ16" s="169"/>
      <c r="AK16" s="169"/>
      <c r="AL16" s="169"/>
      <c r="AM16" s="169"/>
      <c r="AN16" s="169"/>
      <c r="AO16" s="169"/>
      <c r="AP16" s="170"/>
      <c r="AQ16" s="170"/>
      <c r="AR16" s="169"/>
      <c r="AS16" s="169"/>
      <c r="AT16" s="169"/>
      <c r="AU16" s="169"/>
      <c r="AV16" s="169"/>
      <c r="AW16" s="169"/>
      <c r="AX16" s="169"/>
      <c r="AY16" s="170"/>
      <c r="AZ16" s="170"/>
      <c r="BA16" s="169"/>
      <c r="BB16" s="169"/>
      <c r="BC16" s="169"/>
      <c r="BD16" s="169"/>
      <c r="BE16" s="169"/>
      <c r="BF16" s="169"/>
      <c r="BG16" s="169"/>
      <c r="BH16" s="170"/>
      <c r="BI16" s="170"/>
      <c r="BJ16" s="169"/>
      <c r="BK16" s="169"/>
      <c r="BL16" s="169"/>
      <c r="BM16" s="169"/>
      <c r="BN16" s="169"/>
      <c r="BO16" s="169"/>
      <c r="BP16" s="169"/>
      <c r="BQ16" s="170"/>
      <c r="BR16" s="170"/>
      <c r="BS16" s="133"/>
    </row>
    <row r="17" spans="1:71" ht="36" customHeight="1">
      <c r="A17" s="180"/>
      <c r="B17" s="182"/>
      <c r="C17" s="129">
        <v>147</v>
      </c>
      <c r="D17" s="182" t="s">
        <v>253</v>
      </c>
      <c r="E17" s="183" t="s">
        <v>83</v>
      </c>
      <c r="F17" s="171">
        <v>0</v>
      </c>
      <c r="G17" s="171">
        <v>8</v>
      </c>
      <c r="H17" s="172" t="s">
        <v>89</v>
      </c>
      <c r="I17" s="172">
        <v>4</v>
      </c>
      <c r="J17" s="172" t="s">
        <v>159</v>
      </c>
      <c r="K17" s="172" t="s">
        <v>160</v>
      </c>
      <c r="L17" s="172" t="s">
        <v>160</v>
      </c>
      <c r="M17" s="91">
        <v>505</v>
      </c>
      <c r="N17" s="89" t="s">
        <v>257</v>
      </c>
      <c r="O17" s="22" t="s">
        <v>68</v>
      </c>
      <c r="P17" s="16" t="s">
        <v>496</v>
      </c>
      <c r="Q17" s="7" t="s">
        <v>89</v>
      </c>
      <c r="R17" s="88" t="s">
        <v>114</v>
      </c>
      <c r="S17" s="9">
        <v>0.15</v>
      </c>
      <c r="T17" s="16">
        <v>0</v>
      </c>
      <c r="U17" s="16">
        <v>4</v>
      </c>
      <c r="V17" s="16">
        <v>1</v>
      </c>
      <c r="W17" s="16" t="s">
        <v>148</v>
      </c>
      <c r="X17" s="16" t="s">
        <v>149</v>
      </c>
      <c r="Y17" s="16" t="s">
        <v>150</v>
      </c>
      <c r="Z17" s="169"/>
      <c r="AA17" s="169"/>
      <c r="AB17" s="169"/>
      <c r="AC17" s="169"/>
      <c r="AD17" s="169"/>
      <c r="AE17" s="169"/>
      <c r="AF17" s="169"/>
      <c r="AG17" s="170"/>
      <c r="AH17" s="170"/>
      <c r="AI17" s="169"/>
      <c r="AJ17" s="169"/>
      <c r="AK17" s="169"/>
      <c r="AL17" s="169"/>
      <c r="AM17" s="169"/>
      <c r="AN17" s="169"/>
      <c r="AO17" s="169"/>
      <c r="AP17" s="170"/>
      <c r="AQ17" s="170"/>
      <c r="AR17" s="169"/>
      <c r="AS17" s="169"/>
      <c r="AT17" s="169"/>
      <c r="AU17" s="169"/>
      <c r="AV17" s="169"/>
      <c r="AW17" s="169"/>
      <c r="AX17" s="169"/>
      <c r="AY17" s="170"/>
      <c r="AZ17" s="170"/>
      <c r="BA17" s="169"/>
      <c r="BB17" s="169"/>
      <c r="BC17" s="169"/>
      <c r="BD17" s="169"/>
      <c r="BE17" s="169"/>
      <c r="BF17" s="169"/>
      <c r="BG17" s="169"/>
      <c r="BH17" s="170"/>
      <c r="BI17" s="170"/>
      <c r="BJ17" s="169"/>
      <c r="BK17" s="169"/>
      <c r="BL17" s="169"/>
      <c r="BM17" s="169"/>
      <c r="BN17" s="169"/>
      <c r="BO17" s="169"/>
      <c r="BP17" s="169"/>
      <c r="BQ17" s="170"/>
      <c r="BR17" s="170"/>
      <c r="BS17" s="133"/>
    </row>
    <row r="18" spans="1:71" ht="36">
      <c r="A18" s="180"/>
      <c r="B18" s="182"/>
      <c r="C18" s="129"/>
      <c r="D18" s="182"/>
      <c r="E18" s="183"/>
      <c r="F18" s="171"/>
      <c r="G18" s="171"/>
      <c r="H18" s="172"/>
      <c r="I18" s="172"/>
      <c r="J18" s="172"/>
      <c r="K18" s="172"/>
      <c r="L18" s="172"/>
      <c r="M18" s="90">
        <v>506</v>
      </c>
      <c r="N18" s="22" t="s">
        <v>443</v>
      </c>
      <c r="O18" s="22" t="s">
        <v>36</v>
      </c>
      <c r="P18" s="16" t="s">
        <v>496</v>
      </c>
      <c r="Q18" s="7" t="s">
        <v>89</v>
      </c>
      <c r="R18" s="88" t="s">
        <v>115</v>
      </c>
      <c r="S18" s="9">
        <v>0.25</v>
      </c>
      <c r="T18" s="16">
        <v>0</v>
      </c>
      <c r="U18" s="17">
        <v>3</v>
      </c>
      <c r="V18" s="16">
        <v>0</v>
      </c>
      <c r="W18" s="16">
        <v>1</v>
      </c>
      <c r="X18" s="16" t="s">
        <v>148</v>
      </c>
      <c r="Y18" s="16" t="s">
        <v>149</v>
      </c>
      <c r="Z18" s="169"/>
      <c r="AA18" s="169"/>
      <c r="AB18" s="169"/>
      <c r="AC18" s="169"/>
      <c r="AD18" s="169"/>
      <c r="AE18" s="169"/>
      <c r="AF18" s="169"/>
      <c r="AG18" s="170"/>
      <c r="AH18" s="170"/>
      <c r="AI18" s="169"/>
      <c r="AJ18" s="169"/>
      <c r="AK18" s="169"/>
      <c r="AL18" s="169"/>
      <c r="AM18" s="169"/>
      <c r="AN18" s="169"/>
      <c r="AO18" s="169"/>
      <c r="AP18" s="170"/>
      <c r="AQ18" s="170"/>
      <c r="AR18" s="169"/>
      <c r="AS18" s="169"/>
      <c r="AT18" s="169"/>
      <c r="AU18" s="169"/>
      <c r="AV18" s="169"/>
      <c r="AW18" s="169"/>
      <c r="AX18" s="169"/>
      <c r="AY18" s="170"/>
      <c r="AZ18" s="170"/>
      <c r="BA18" s="169"/>
      <c r="BB18" s="169"/>
      <c r="BC18" s="169"/>
      <c r="BD18" s="169"/>
      <c r="BE18" s="169"/>
      <c r="BF18" s="169"/>
      <c r="BG18" s="169"/>
      <c r="BH18" s="170"/>
      <c r="BI18" s="170"/>
      <c r="BJ18" s="169"/>
      <c r="BK18" s="169"/>
      <c r="BL18" s="169"/>
      <c r="BM18" s="169"/>
      <c r="BN18" s="169"/>
      <c r="BO18" s="169"/>
      <c r="BP18" s="169"/>
      <c r="BQ18" s="170"/>
      <c r="BR18" s="170"/>
      <c r="BS18" s="133"/>
    </row>
    <row r="19" spans="1:71" ht="36">
      <c r="A19" s="180"/>
      <c r="B19" s="182"/>
      <c r="C19" s="129"/>
      <c r="D19" s="182"/>
      <c r="E19" s="183"/>
      <c r="F19" s="171"/>
      <c r="G19" s="171"/>
      <c r="H19" s="172"/>
      <c r="I19" s="172"/>
      <c r="J19" s="172"/>
      <c r="K19" s="172"/>
      <c r="L19" s="172"/>
      <c r="M19" s="90">
        <v>507</v>
      </c>
      <c r="N19" s="22" t="s">
        <v>69</v>
      </c>
      <c r="O19" s="22" t="s">
        <v>37</v>
      </c>
      <c r="P19" s="16" t="s">
        <v>496</v>
      </c>
      <c r="Q19" s="7" t="s">
        <v>89</v>
      </c>
      <c r="R19" s="88" t="s">
        <v>114</v>
      </c>
      <c r="S19" s="9">
        <v>0.05</v>
      </c>
      <c r="T19" s="94">
        <v>3</v>
      </c>
      <c r="U19" s="17" t="s">
        <v>444</v>
      </c>
      <c r="V19" s="16" t="s">
        <v>445</v>
      </c>
      <c r="W19" s="16" t="s">
        <v>446</v>
      </c>
      <c r="X19" s="16" t="s">
        <v>447</v>
      </c>
      <c r="Y19" s="16" t="s">
        <v>448</v>
      </c>
      <c r="Z19" s="169"/>
      <c r="AA19" s="169"/>
      <c r="AB19" s="169"/>
      <c r="AC19" s="169"/>
      <c r="AD19" s="169"/>
      <c r="AE19" s="169"/>
      <c r="AF19" s="169"/>
      <c r="AG19" s="170"/>
      <c r="AH19" s="170"/>
      <c r="AI19" s="169"/>
      <c r="AJ19" s="169"/>
      <c r="AK19" s="169"/>
      <c r="AL19" s="169"/>
      <c r="AM19" s="169"/>
      <c r="AN19" s="169"/>
      <c r="AO19" s="169"/>
      <c r="AP19" s="170"/>
      <c r="AQ19" s="170"/>
      <c r="AR19" s="169"/>
      <c r="AS19" s="169"/>
      <c r="AT19" s="169"/>
      <c r="AU19" s="169"/>
      <c r="AV19" s="169"/>
      <c r="AW19" s="169"/>
      <c r="AX19" s="169"/>
      <c r="AY19" s="170"/>
      <c r="AZ19" s="170"/>
      <c r="BA19" s="169"/>
      <c r="BB19" s="169"/>
      <c r="BC19" s="169"/>
      <c r="BD19" s="169"/>
      <c r="BE19" s="169"/>
      <c r="BF19" s="169"/>
      <c r="BG19" s="169"/>
      <c r="BH19" s="170"/>
      <c r="BI19" s="170"/>
      <c r="BJ19" s="169"/>
      <c r="BK19" s="169"/>
      <c r="BL19" s="169"/>
      <c r="BM19" s="169"/>
      <c r="BN19" s="169"/>
      <c r="BO19" s="169"/>
      <c r="BP19" s="169"/>
      <c r="BQ19" s="170"/>
      <c r="BR19" s="170"/>
      <c r="BS19" s="133"/>
    </row>
    <row r="20" spans="1:71" ht="34.5" customHeight="1">
      <c r="A20" s="180"/>
      <c r="B20" s="182"/>
      <c r="C20" s="129"/>
      <c r="D20" s="182"/>
      <c r="E20" s="183"/>
      <c r="F20" s="171"/>
      <c r="G20" s="171"/>
      <c r="H20" s="172"/>
      <c r="I20" s="172"/>
      <c r="J20" s="172"/>
      <c r="K20" s="172"/>
      <c r="L20" s="172"/>
      <c r="M20" s="91">
        <v>508</v>
      </c>
      <c r="N20" s="22" t="s">
        <v>258</v>
      </c>
      <c r="O20" s="22" t="s">
        <v>63</v>
      </c>
      <c r="P20" s="16" t="s">
        <v>496</v>
      </c>
      <c r="Q20" s="7" t="s">
        <v>89</v>
      </c>
      <c r="R20" s="88" t="s">
        <v>113</v>
      </c>
      <c r="S20" s="9">
        <v>0.05</v>
      </c>
      <c r="T20" s="94">
        <v>0</v>
      </c>
      <c r="U20" s="17">
        <v>3</v>
      </c>
      <c r="V20" s="16">
        <v>0</v>
      </c>
      <c r="W20" s="16">
        <v>1</v>
      </c>
      <c r="X20" s="16" t="s">
        <v>499</v>
      </c>
      <c r="Y20" s="16" t="s">
        <v>149</v>
      </c>
      <c r="Z20" s="169"/>
      <c r="AA20" s="169"/>
      <c r="AB20" s="169"/>
      <c r="AC20" s="169"/>
      <c r="AD20" s="169"/>
      <c r="AE20" s="169"/>
      <c r="AF20" s="169"/>
      <c r="AG20" s="170"/>
      <c r="AH20" s="170"/>
      <c r="AI20" s="169"/>
      <c r="AJ20" s="169"/>
      <c r="AK20" s="169"/>
      <c r="AL20" s="169"/>
      <c r="AM20" s="169"/>
      <c r="AN20" s="169"/>
      <c r="AO20" s="169"/>
      <c r="AP20" s="170"/>
      <c r="AQ20" s="170"/>
      <c r="AR20" s="169"/>
      <c r="AS20" s="169"/>
      <c r="AT20" s="169"/>
      <c r="AU20" s="169"/>
      <c r="AV20" s="169"/>
      <c r="AW20" s="169"/>
      <c r="AX20" s="169"/>
      <c r="AY20" s="170"/>
      <c r="AZ20" s="170"/>
      <c r="BA20" s="169"/>
      <c r="BB20" s="169"/>
      <c r="BC20" s="169"/>
      <c r="BD20" s="169"/>
      <c r="BE20" s="169"/>
      <c r="BF20" s="169"/>
      <c r="BG20" s="169"/>
      <c r="BH20" s="170"/>
      <c r="BI20" s="170"/>
      <c r="BJ20" s="169"/>
      <c r="BK20" s="169"/>
      <c r="BL20" s="169"/>
      <c r="BM20" s="169"/>
      <c r="BN20" s="169"/>
      <c r="BO20" s="169"/>
      <c r="BP20" s="169"/>
      <c r="BQ20" s="170"/>
      <c r="BR20" s="170"/>
      <c r="BS20" s="133"/>
    </row>
    <row r="21" spans="1:71" ht="24">
      <c r="A21" s="180"/>
      <c r="B21" s="182"/>
      <c r="C21" s="129"/>
      <c r="D21" s="182"/>
      <c r="E21" s="183"/>
      <c r="F21" s="171"/>
      <c r="G21" s="171"/>
      <c r="H21" s="172"/>
      <c r="I21" s="172"/>
      <c r="J21" s="172"/>
      <c r="K21" s="172"/>
      <c r="L21" s="172"/>
      <c r="M21" s="90">
        <v>509</v>
      </c>
      <c r="N21" s="22" t="s">
        <v>340</v>
      </c>
      <c r="O21" s="22" t="s">
        <v>70</v>
      </c>
      <c r="P21" s="16" t="s">
        <v>496</v>
      </c>
      <c r="Q21" s="7" t="s">
        <v>89</v>
      </c>
      <c r="R21" s="88" t="s">
        <v>115</v>
      </c>
      <c r="S21" s="9">
        <v>0.35</v>
      </c>
      <c r="T21" s="17">
        <v>0</v>
      </c>
      <c r="U21" s="17">
        <v>4</v>
      </c>
      <c r="V21" s="16">
        <v>1</v>
      </c>
      <c r="W21" s="16" t="s">
        <v>148</v>
      </c>
      <c r="X21" s="16" t="s">
        <v>149</v>
      </c>
      <c r="Y21" s="16" t="s">
        <v>150</v>
      </c>
      <c r="Z21" s="169"/>
      <c r="AA21" s="169"/>
      <c r="AB21" s="169"/>
      <c r="AC21" s="169"/>
      <c r="AD21" s="169"/>
      <c r="AE21" s="169"/>
      <c r="AF21" s="169"/>
      <c r="AG21" s="170"/>
      <c r="AH21" s="170"/>
      <c r="AI21" s="169"/>
      <c r="AJ21" s="169"/>
      <c r="AK21" s="169"/>
      <c r="AL21" s="169"/>
      <c r="AM21" s="169"/>
      <c r="AN21" s="169"/>
      <c r="AO21" s="169"/>
      <c r="AP21" s="170"/>
      <c r="AQ21" s="170"/>
      <c r="AR21" s="169"/>
      <c r="AS21" s="169"/>
      <c r="AT21" s="169"/>
      <c r="AU21" s="169"/>
      <c r="AV21" s="169"/>
      <c r="AW21" s="169"/>
      <c r="AX21" s="169"/>
      <c r="AY21" s="170"/>
      <c r="AZ21" s="170"/>
      <c r="BA21" s="169"/>
      <c r="BB21" s="169"/>
      <c r="BC21" s="169"/>
      <c r="BD21" s="169"/>
      <c r="BE21" s="169"/>
      <c r="BF21" s="169"/>
      <c r="BG21" s="169"/>
      <c r="BH21" s="170"/>
      <c r="BI21" s="170"/>
      <c r="BJ21" s="169"/>
      <c r="BK21" s="169"/>
      <c r="BL21" s="169"/>
      <c r="BM21" s="169"/>
      <c r="BN21" s="169"/>
      <c r="BO21" s="169"/>
      <c r="BP21" s="169"/>
      <c r="BQ21" s="170"/>
      <c r="BR21" s="170"/>
      <c r="BS21" s="133"/>
    </row>
    <row r="22" spans="1:71" ht="36">
      <c r="A22" s="180"/>
      <c r="B22" s="182"/>
      <c r="C22" s="129"/>
      <c r="D22" s="182"/>
      <c r="E22" s="183"/>
      <c r="F22" s="171"/>
      <c r="G22" s="171"/>
      <c r="H22" s="172"/>
      <c r="I22" s="172"/>
      <c r="J22" s="172"/>
      <c r="K22" s="172"/>
      <c r="L22" s="172"/>
      <c r="M22" s="90">
        <v>510</v>
      </c>
      <c r="N22" s="22" t="s">
        <v>449</v>
      </c>
      <c r="O22" s="22" t="s">
        <v>71</v>
      </c>
      <c r="P22" s="16" t="s">
        <v>496</v>
      </c>
      <c r="Q22" s="7" t="s">
        <v>89</v>
      </c>
      <c r="R22" s="88" t="s">
        <v>115</v>
      </c>
      <c r="S22" s="9">
        <v>0.15</v>
      </c>
      <c r="T22" s="17">
        <v>0</v>
      </c>
      <c r="U22" s="17">
        <v>36</v>
      </c>
      <c r="V22" s="17">
        <v>5</v>
      </c>
      <c r="W22" s="17" t="s">
        <v>450</v>
      </c>
      <c r="X22" s="17" t="s">
        <v>451</v>
      </c>
      <c r="Y22" s="17" t="s">
        <v>452</v>
      </c>
      <c r="Z22" s="169"/>
      <c r="AA22" s="169"/>
      <c r="AB22" s="169"/>
      <c r="AC22" s="169"/>
      <c r="AD22" s="169"/>
      <c r="AE22" s="169"/>
      <c r="AF22" s="169"/>
      <c r="AG22" s="170"/>
      <c r="AH22" s="170"/>
      <c r="AI22" s="169"/>
      <c r="AJ22" s="169"/>
      <c r="AK22" s="169"/>
      <c r="AL22" s="169"/>
      <c r="AM22" s="169"/>
      <c r="AN22" s="169"/>
      <c r="AO22" s="169"/>
      <c r="AP22" s="170"/>
      <c r="AQ22" s="170"/>
      <c r="AR22" s="169"/>
      <c r="AS22" s="169"/>
      <c r="AT22" s="169"/>
      <c r="AU22" s="169"/>
      <c r="AV22" s="169"/>
      <c r="AW22" s="169"/>
      <c r="AX22" s="169"/>
      <c r="AY22" s="170"/>
      <c r="AZ22" s="170"/>
      <c r="BA22" s="169"/>
      <c r="BB22" s="169"/>
      <c r="BC22" s="169"/>
      <c r="BD22" s="169"/>
      <c r="BE22" s="169"/>
      <c r="BF22" s="169"/>
      <c r="BG22" s="169"/>
      <c r="BH22" s="170"/>
      <c r="BI22" s="170"/>
      <c r="BJ22" s="169"/>
      <c r="BK22" s="169"/>
      <c r="BL22" s="169"/>
      <c r="BM22" s="169"/>
      <c r="BN22" s="169"/>
      <c r="BO22" s="169"/>
      <c r="BP22" s="169"/>
      <c r="BQ22" s="170"/>
      <c r="BR22" s="170"/>
      <c r="BS22" s="133"/>
    </row>
    <row r="23" spans="1:71" ht="24">
      <c r="A23" s="180"/>
      <c r="B23" s="182"/>
      <c r="C23" s="129"/>
      <c r="D23" s="182"/>
      <c r="E23" s="183"/>
      <c r="F23" s="171"/>
      <c r="G23" s="171"/>
      <c r="H23" s="172"/>
      <c r="I23" s="172"/>
      <c r="J23" s="172"/>
      <c r="K23" s="172"/>
      <c r="L23" s="172"/>
      <c r="M23" s="91">
        <v>511</v>
      </c>
      <c r="N23" s="22" t="s">
        <v>259</v>
      </c>
      <c r="O23" s="22" t="s">
        <v>72</v>
      </c>
      <c r="P23" s="16" t="s">
        <v>496</v>
      </c>
      <c r="Q23" s="7" t="s">
        <v>89</v>
      </c>
      <c r="R23" s="88" t="s">
        <v>115</v>
      </c>
      <c r="S23" s="9">
        <v>0.05</v>
      </c>
      <c r="T23" s="95"/>
      <c r="U23" s="17">
        <v>3</v>
      </c>
      <c r="V23" s="16">
        <v>0</v>
      </c>
      <c r="W23" s="16">
        <v>1</v>
      </c>
      <c r="X23" s="16" t="s">
        <v>148</v>
      </c>
      <c r="Y23" s="16" t="s">
        <v>149</v>
      </c>
      <c r="Z23" s="169"/>
      <c r="AA23" s="169"/>
      <c r="AB23" s="169"/>
      <c r="AC23" s="169"/>
      <c r="AD23" s="169"/>
      <c r="AE23" s="169"/>
      <c r="AF23" s="169"/>
      <c r="AG23" s="170"/>
      <c r="AH23" s="170"/>
      <c r="AI23" s="169"/>
      <c r="AJ23" s="169"/>
      <c r="AK23" s="169"/>
      <c r="AL23" s="169"/>
      <c r="AM23" s="169"/>
      <c r="AN23" s="169"/>
      <c r="AO23" s="169"/>
      <c r="AP23" s="170"/>
      <c r="AQ23" s="170"/>
      <c r="AR23" s="169"/>
      <c r="AS23" s="169"/>
      <c r="AT23" s="169"/>
      <c r="AU23" s="169"/>
      <c r="AV23" s="169"/>
      <c r="AW23" s="169"/>
      <c r="AX23" s="169"/>
      <c r="AY23" s="170"/>
      <c r="AZ23" s="170"/>
      <c r="BA23" s="169"/>
      <c r="BB23" s="169"/>
      <c r="BC23" s="169"/>
      <c r="BD23" s="169"/>
      <c r="BE23" s="169"/>
      <c r="BF23" s="169"/>
      <c r="BG23" s="169"/>
      <c r="BH23" s="170"/>
      <c r="BI23" s="170"/>
      <c r="BJ23" s="169"/>
      <c r="BK23" s="169"/>
      <c r="BL23" s="169"/>
      <c r="BM23" s="169"/>
      <c r="BN23" s="169"/>
      <c r="BO23" s="169"/>
      <c r="BP23" s="169"/>
      <c r="BQ23" s="170"/>
      <c r="BR23" s="170"/>
      <c r="BS23" s="133"/>
    </row>
    <row r="24" spans="1:71" ht="24">
      <c r="A24" s="181"/>
      <c r="B24" s="182"/>
      <c r="C24" s="129"/>
      <c r="D24" s="182"/>
      <c r="E24" s="183"/>
      <c r="F24" s="171"/>
      <c r="G24" s="171"/>
      <c r="H24" s="172"/>
      <c r="I24" s="172"/>
      <c r="J24" s="172"/>
      <c r="K24" s="172"/>
      <c r="L24" s="172"/>
      <c r="M24" s="90">
        <v>512</v>
      </c>
      <c r="N24" s="89" t="s">
        <v>260</v>
      </c>
      <c r="O24" s="22" t="s">
        <v>261</v>
      </c>
      <c r="P24" s="16" t="s">
        <v>496</v>
      </c>
      <c r="Q24" s="7" t="s">
        <v>89</v>
      </c>
      <c r="R24" s="88" t="s">
        <v>115</v>
      </c>
      <c r="S24" s="9">
        <v>0.15</v>
      </c>
      <c r="T24" s="96"/>
      <c r="U24" s="17">
        <v>3</v>
      </c>
      <c r="V24" s="16">
        <v>0</v>
      </c>
      <c r="W24" s="16">
        <v>1</v>
      </c>
      <c r="X24" s="16" t="s">
        <v>148</v>
      </c>
      <c r="Y24" s="16" t="s">
        <v>149</v>
      </c>
      <c r="Z24" s="169"/>
      <c r="AA24" s="169"/>
      <c r="AB24" s="169"/>
      <c r="AC24" s="169"/>
      <c r="AD24" s="169"/>
      <c r="AE24" s="169"/>
      <c r="AF24" s="169"/>
      <c r="AG24" s="170"/>
      <c r="AH24" s="170"/>
      <c r="AI24" s="169"/>
      <c r="AJ24" s="169"/>
      <c r="AK24" s="169"/>
      <c r="AL24" s="169"/>
      <c r="AM24" s="169"/>
      <c r="AN24" s="169"/>
      <c r="AO24" s="169"/>
      <c r="AP24" s="170"/>
      <c r="AQ24" s="170"/>
      <c r="AR24" s="169"/>
      <c r="AS24" s="169"/>
      <c r="AT24" s="169"/>
      <c r="AU24" s="169"/>
      <c r="AV24" s="169"/>
      <c r="AW24" s="169"/>
      <c r="AX24" s="169"/>
      <c r="AY24" s="170"/>
      <c r="AZ24" s="170"/>
      <c r="BA24" s="169"/>
      <c r="BB24" s="169"/>
      <c r="BC24" s="169"/>
      <c r="BD24" s="169"/>
      <c r="BE24" s="169"/>
      <c r="BF24" s="169"/>
      <c r="BG24" s="169"/>
      <c r="BH24" s="170"/>
      <c r="BI24" s="170"/>
      <c r="BJ24" s="169"/>
      <c r="BK24" s="169"/>
      <c r="BL24" s="169"/>
      <c r="BM24" s="169"/>
      <c r="BN24" s="169"/>
      <c r="BO24" s="169"/>
      <c r="BP24" s="169"/>
      <c r="BQ24" s="170"/>
      <c r="BR24" s="170"/>
      <c r="BS24" s="134"/>
    </row>
    <row r="25" spans="1:71" ht="15">
      <c r="A25" s="31"/>
      <c r="B25" s="33"/>
      <c r="C25" s="33"/>
      <c r="D25" s="33"/>
      <c r="E25" s="33"/>
      <c r="F25" s="31"/>
      <c r="G25" s="31"/>
      <c r="H25" s="31"/>
      <c r="I25" s="31"/>
      <c r="J25" s="31"/>
      <c r="K25" s="31"/>
      <c r="L25" s="31"/>
      <c r="M25" s="31"/>
      <c r="N25" s="33"/>
      <c r="O25" s="33"/>
      <c r="P25" s="33"/>
      <c r="Q25" s="31"/>
      <c r="R25" s="31"/>
      <c r="S25" s="107">
        <f>SUM(S11:S24)</f>
        <v>2.3</v>
      </c>
      <c r="T25" s="31"/>
      <c r="U25" s="31"/>
      <c r="V25" s="31"/>
      <c r="W25" s="31"/>
      <c r="X25" s="31"/>
      <c r="Y25" s="31"/>
      <c r="Z25" s="60">
        <f>SUM(Z11)</f>
        <v>9500701</v>
      </c>
      <c r="AA25" s="60">
        <f aca="true" t="shared" si="0" ref="AA25:BR25">SUM(AA11)</f>
        <v>1569018</v>
      </c>
      <c r="AB25" s="60">
        <f t="shared" si="0"/>
        <v>0</v>
      </c>
      <c r="AC25" s="60">
        <f t="shared" si="0"/>
        <v>6077195</v>
      </c>
      <c r="AD25" s="60">
        <f t="shared" si="0"/>
        <v>0</v>
      </c>
      <c r="AE25" s="60">
        <f t="shared" si="0"/>
        <v>600000</v>
      </c>
      <c r="AF25" s="60">
        <f t="shared" si="0"/>
        <v>1254488</v>
      </c>
      <c r="AG25" s="60">
        <f t="shared" si="0"/>
        <v>0</v>
      </c>
      <c r="AH25" s="60">
        <f t="shared" si="0"/>
        <v>0</v>
      </c>
      <c r="AI25" s="60">
        <f t="shared" si="0"/>
        <v>1943847</v>
      </c>
      <c r="AJ25" s="60">
        <f t="shared" si="0"/>
        <v>130000</v>
      </c>
      <c r="AK25" s="60">
        <f t="shared" si="0"/>
        <v>0</v>
      </c>
      <c r="AL25" s="60">
        <f t="shared" si="0"/>
        <v>1513847</v>
      </c>
      <c r="AM25" s="60">
        <f t="shared" si="0"/>
        <v>0</v>
      </c>
      <c r="AN25" s="60">
        <f t="shared" si="0"/>
        <v>0</v>
      </c>
      <c r="AO25" s="60">
        <f t="shared" si="0"/>
        <v>300000</v>
      </c>
      <c r="AP25" s="60">
        <f t="shared" si="0"/>
        <v>0</v>
      </c>
      <c r="AQ25" s="60">
        <f t="shared" si="0"/>
        <v>0</v>
      </c>
      <c r="AR25" s="60">
        <f t="shared" si="0"/>
        <v>2441036</v>
      </c>
      <c r="AS25" s="60">
        <f t="shared" si="0"/>
        <v>450496</v>
      </c>
      <c r="AT25" s="60">
        <f t="shared" si="0"/>
        <v>0</v>
      </c>
      <c r="AU25" s="60">
        <f t="shared" si="0"/>
        <v>1481540</v>
      </c>
      <c r="AV25" s="60">
        <f t="shared" si="0"/>
        <v>0</v>
      </c>
      <c r="AW25" s="60">
        <f t="shared" si="0"/>
        <v>200000</v>
      </c>
      <c r="AX25" s="60">
        <f t="shared" si="0"/>
        <v>309000</v>
      </c>
      <c r="AY25" s="60">
        <f t="shared" si="0"/>
        <v>0</v>
      </c>
      <c r="AZ25" s="60">
        <f t="shared" si="0"/>
        <v>0</v>
      </c>
      <c r="BA25" s="60">
        <f t="shared" si="0"/>
        <v>2517408</v>
      </c>
      <c r="BB25" s="60">
        <f t="shared" si="0"/>
        <v>473358</v>
      </c>
      <c r="BC25" s="60">
        <f t="shared" si="0"/>
        <v>0</v>
      </c>
      <c r="BD25" s="60">
        <f t="shared" si="0"/>
        <v>1525780</v>
      </c>
      <c r="BE25" s="60">
        <f t="shared" si="0"/>
        <v>0</v>
      </c>
      <c r="BF25" s="60">
        <f t="shared" si="0"/>
        <v>200000</v>
      </c>
      <c r="BG25" s="60">
        <f t="shared" si="0"/>
        <v>318270</v>
      </c>
      <c r="BH25" s="60">
        <f t="shared" si="0"/>
        <v>0</v>
      </c>
      <c r="BI25" s="60">
        <f t="shared" si="0"/>
        <v>0</v>
      </c>
      <c r="BJ25" s="60">
        <f t="shared" si="0"/>
        <v>2598412</v>
      </c>
      <c r="BK25" s="60">
        <f t="shared" si="0"/>
        <v>515165</v>
      </c>
      <c r="BL25" s="60">
        <f t="shared" si="0"/>
        <v>0</v>
      </c>
      <c r="BM25" s="60">
        <f t="shared" si="0"/>
        <v>1556029</v>
      </c>
      <c r="BN25" s="60">
        <f t="shared" si="0"/>
        <v>0</v>
      </c>
      <c r="BO25" s="60">
        <f t="shared" si="0"/>
        <v>200000</v>
      </c>
      <c r="BP25" s="60">
        <f t="shared" si="0"/>
        <v>327218</v>
      </c>
      <c r="BQ25" s="60">
        <f t="shared" si="0"/>
        <v>0</v>
      </c>
      <c r="BR25" s="60">
        <f t="shared" si="0"/>
        <v>0</v>
      </c>
      <c r="BS25" s="31"/>
    </row>
    <row r="27" spans="26:70" ht="15">
      <c r="Z27" s="79">
        <v>9500701</v>
      </c>
      <c r="AA27" s="79">
        <v>1569018</v>
      </c>
      <c r="AB27" s="79">
        <v>0</v>
      </c>
      <c r="AC27" s="79">
        <v>6077195</v>
      </c>
      <c r="AD27" s="79">
        <v>0</v>
      </c>
      <c r="AE27" s="79">
        <v>600000</v>
      </c>
      <c r="AF27" s="79">
        <v>1254488</v>
      </c>
      <c r="AG27" s="79">
        <v>0</v>
      </c>
      <c r="AH27" s="79">
        <v>0</v>
      </c>
      <c r="AI27" s="79">
        <v>1943846</v>
      </c>
      <c r="AJ27" s="79">
        <v>130000</v>
      </c>
      <c r="AK27" s="79">
        <v>0</v>
      </c>
      <c r="AL27" s="79">
        <v>1513847</v>
      </c>
      <c r="AM27" s="79">
        <v>0</v>
      </c>
      <c r="AN27" s="79">
        <v>0</v>
      </c>
      <c r="AO27" s="79">
        <v>300000</v>
      </c>
      <c r="AP27" s="79">
        <v>0</v>
      </c>
      <c r="AQ27" s="79">
        <v>0</v>
      </c>
      <c r="AR27" s="79">
        <v>2441036</v>
      </c>
      <c r="AS27" s="79">
        <v>450496</v>
      </c>
      <c r="AT27" s="79">
        <v>0</v>
      </c>
      <c r="AU27" s="79">
        <v>1481540</v>
      </c>
      <c r="AV27" s="79">
        <v>0</v>
      </c>
      <c r="AW27" s="79">
        <v>200000</v>
      </c>
      <c r="AX27" s="79">
        <v>309000</v>
      </c>
      <c r="AY27" s="79">
        <v>0</v>
      </c>
      <c r="AZ27" s="79">
        <v>0</v>
      </c>
      <c r="BA27" s="79">
        <v>2517407</v>
      </c>
      <c r="BB27" s="79">
        <v>473358</v>
      </c>
      <c r="BC27" s="79">
        <v>0</v>
      </c>
      <c r="BD27" s="79">
        <v>1525780</v>
      </c>
      <c r="BE27" s="79">
        <v>0</v>
      </c>
      <c r="BF27" s="79">
        <v>200000</v>
      </c>
      <c r="BG27" s="79">
        <v>318270</v>
      </c>
      <c r="BH27" s="79">
        <v>0</v>
      </c>
      <c r="BI27" s="79">
        <v>0</v>
      </c>
      <c r="BJ27" s="79">
        <v>2598412</v>
      </c>
      <c r="BK27" s="79">
        <v>515165</v>
      </c>
      <c r="BL27" s="79">
        <v>0</v>
      </c>
      <c r="BM27" s="79">
        <v>1556029</v>
      </c>
      <c r="BN27" s="79">
        <v>0</v>
      </c>
      <c r="BO27" s="79">
        <v>200000</v>
      </c>
      <c r="BP27" s="79">
        <v>327218</v>
      </c>
      <c r="BQ27" s="79">
        <v>0</v>
      </c>
      <c r="BR27" s="79">
        <v>0</v>
      </c>
    </row>
  </sheetData>
  <sheetProtection/>
  <mergeCells count="93">
    <mergeCell ref="M9:M10"/>
    <mergeCell ref="A11:A24"/>
    <mergeCell ref="B11:B24"/>
    <mergeCell ref="D17:D24"/>
    <mergeCell ref="E17:E24"/>
    <mergeCell ref="C11:C16"/>
    <mergeCell ref="D11:D16"/>
    <mergeCell ref="E11:E16"/>
    <mergeCell ref="L17:L24"/>
    <mergeCell ref="L11:L16"/>
    <mergeCell ref="E4:N4"/>
    <mergeCell ref="E5:N5"/>
    <mergeCell ref="E6:N6"/>
    <mergeCell ref="E7:AI7"/>
    <mergeCell ref="A1:U1"/>
    <mergeCell ref="A2:BS2"/>
    <mergeCell ref="A3:BS3"/>
    <mergeCell ref="BJ9:BP9"/>
    <mergeCell ref="BS9:BS10"/>
    <mergeCell ref="D8:U8"/>
    <mergeCell ref="A9:A10"/>
    <mergeCell ref="B9:B10"/>
    <mergeCell ref="C9:C10"/>
    <mergeCell ref="D9:L9"/>
    <mergeCell ref="Z9:AF9"/>
    <mergeCell ref="AI9:AO9"/>
    <mergeCell ref="AR9:AX9"/>
    <mergeCell ref="BA9:BG9"/>
    <mergeCell ref="N9:Y9"/>
    <mergeCell ref="AG9:AH9"/>
    <mergeCell ref="AP9:AQ9"/>
    <mergeCell ref="AY9:AZ9"/>
    <mergeCell ref="AF11:AF24"/>
    <mergeCell ref="AK11:AK24"/>
    <mergeCell ref="AL11:AL24"/>
    <mergeCell ref="AM11:AM24"/>
    <mergeCell ref="AN11:AN24"/>
    <mergeCell ref="AJ11:AJ24"/>
    <mergeCell ref="F11:F16"/>
    <mergeCell ref="G11:G16"/>
    <mergeCell ref="J17:J24"/>
    <mergeCell ref="K17:K24"/>
    <mergeCell ref="H11:H16"/>
    <mergeCell ref="I11:I16"/>
    <mergeCell ref="J11:J16"/>
    <mergeCell ref="K11:K16"/>
    <mergeCell ref="AI11:AI24"/>
    <mergeCell ref="BS11:BS24"/>
    <mergeCell ref="C17:C24"/>
    <mergeCell ref="F17:F24"/>
    <mergeCell ref="G17:G24"/>
    <mergeCell ref="H17:H24"/>
    <mergeCell ref="I17:I24"/>
    <mergeCell ref="AE11:AE24"/>
    <mergeCell ref="AV11:AV24"/>
    <mergeCell ref="BA11:BA24"/>
    <mergeCell ref="BB11:BB24"/>
    <mergeCell ref="BH9:BI9"/>
    <mergeCell ref="BQ9:BR9"/>
    <mergeCell ref="Z11:Z24"/>
    <mergeCell ref="AA11:AA24"/>
    <mergeCell ref="AB11:AB24"/>
    <mergeCell ref="AC11:AC24"/>
    <mergeCell ref="AD11:AD24"/>
    <mergeCell ref="AG11:AG24"/>
    <mergeCell ref="AH11:AH24"/>
    <mergeCell ref="BD11:BD24"/>
    <mergeCell ref="AO11:AO24"/>
    <mergeCell ref="AP11:AP24"/>
    <mergeCell ref="AQ11:AQ24"/>
    <mergeCell ref="AR11:AR24"/>
    <mergeCell ref="AS11:AS24"/>
    <mergeCell ref="AT11:AT24"/>
    <mergeCell ref="AU11:AU24"/>
    <mergeCell ref="BF11:BF24"/>
    <mergeCell ref="BI11:BI24"/>
    <mergeCell ref="BJ11:BJ24"/>
    <mergeCell ref="BG11:BG24"/>
    <mergeCell ref="BH11:BH24"/>
    <mergeCell ref="AW11:AW24"/>
    <mergeCell ref="AX11:AX24"/>
    <mergeCell ref="AY11:AY24"/>
    <mergeCell ref="AZ11:AZ24"/>
    <mergeCell ref="BE11:BE24"/>
    <mergeCell ref="BC11:BC24"/>
    <mergeCell ref="BQ11:BQ24"/>
    <mergeCell ref="BR11:BR24"/>
    <mergeCell ref="BK11:BK24"/>
    <mergeCell ref="BL11:BL24"/>
    <mergeCell ref="BM11:BM24"/>
    <mergeCell ref="BN11:BN24"/>
    <mergeCell ref="BO11:BO24"/>
    <mergeCell ref="BP11:BP24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19"/>
  <sheetViews>
    <sheetView tabSelected="1" zoomScale="90" zoomScaleNormal="90" zoomScalePageLayoutView="0" workbookViewId="0" topLeftCell="AE7">
      <selection activeCell="AS11" sqref="AS11:AS16"/>
    </sheetView>
  </sheetViews>
  <sheetFormatPr defaultColWidth="10.8515625" defaultRowHeight="15"/>
  <cols>
    <col min="1" max="1" width="6.421875" style="1" customWidth="1"/>
    <col min="2" max="2" width="23.00390625" style="14" customWidth="1"/>
    <col min="3" max="3" width="4.8515625" style="14" customWidth="1"/>
    <col min="4" max="4" width="23.57421875" style="14" customWidth="1"/>
    <col min="5" max="5" width="21.7109375" style="14" customWidth="1"/>
    <col min="6" max="6" width="7.140625" style="1" customWidth="1"/>
    <col min="7" max="9" width="6.28125" style="1" customWidth="1"/>
    <col min="10" max="10" width="7.28125" style="1" customWidth="1"/>
    <col min="11" max="11" width="7.140625" style="1" customWidth="1"/>
    <col min="12" max="12" width="7.28125" style="1" customWidth="1"/>
    <col min="13" max="13" width="4.57421875" style="1" customWidth="1"/>
    <col min="14" max="14" width="40.57421875" style="14" customWidth="1"/>
    <col min="15" max="15" width="27.28125" style="14" customWidth="1"/>
    <col min="16" max="16" width="6.00390625" style="14" customWidth="1"/>
    <col min="17" max="17" width="5.140625" style="1" customWidth="1"/>
    <col min="18" max="18" width="6.8515625" style="1" customWidth="1"/>
    <col min="19" max="19" width="5.8515625" style="2" customWidth="1"/>
    <col min="20" max="20" width="8.7109375" style="1" customWidth="1"/>
    <col min="21" max="21" width="9.00390625" style="1" customWidth="1"/>
    <col min="22" max="22" width="8.00390625" style="1" customWidth="1"/>
    <col min="23" max="23" width="9.421875" style="1" customWidth="1"/>
    <col min="24" max="24" width="7.7109375" style="1" customWidth="1"/>
    <col min="25" max="25" width="9.00390625" style="1" customWidth="1"/>
    <col min="26" max="26" width="8.00390625" style="1" customWidth="1"/>
    <col min="27" max="27" width="7.8515625" style="1" customWidth="1"/>
    <col min="28" max="28" width="6.421875" style="1" customWidth="1"/>
    <col min="29" max="29" width="10.00390625" style="1" customWidth="1"/>
    <col min="30" max="31" width="8.421875" style="1" customWidth="1"/>
    <col min="32" max="34" width="7.8515625" style="1" customWidth="1"/>
    <col min="35" max="35" width="8.140625" style="1" customWidth="1"/>
    <col min="36" max="36" width="8.421875" style="1" customWidth="1"/>
    <col min="37" max="37" width="7.140625" style="1" customWidth="1"/>
    <col min="38" max="38" width="9.7109375" style="1" customWidth="1"/>
    <col min="39" max="39" width="10.8515625" style="1" customWidth="1"/>
    <col min="40" max="40" width="8.28125" style="1" customWidth="1"/>
    <col min="41" max="43" width="9.421875" style="1" customWidth="1"/>
    <col min="44" max="44" width="7.7109375" style="1" customWidth="1"/>
    <col min="45" max="45" width="8.28125" style="1" customWidth="1"/>
    <col min="46" max="46" width="7.7109375" style="1" customWidth="1"/>
    <col min="47" max="47" width="8.421875" style="1" customWidth="1"/>
    <col min="48" max="48" width="9.140625" style="1" customWidth="1"/>
    <col min="49" max="49" width="8.28125" style="1" customWidth="1"/>
    <col min="50" max="52" width="8.00390625" style="1" customWidth="1"/>
    <col min="53" max="53" width="7.421875" style="1" customWidth="1"/>
    <col min="54" max="54" width="8.140625" style="1" customWidth="1"/>
    <col min="55" max="55" width="6.00390625" style="1" customWidth="1"/>
    <col min="56" max="56" width="9.28125" style="1" customWidth="1"/>
    <col min="57" max="57" width="9.140625" style="1" customWidth="1"/>
    <col min="58" max="58" width="8.421875" style="1" customWidth="1"/>
    <col min="59" max="61" width="8.00390625" style="1" customWidth="1"/>
    <col min="62" max="62" width="8.28125" style="1" customWidth="1"/>
    <col min="63" max="63" width="7.7109375" style="1" customWidth="1"/>
    <col min="64" max="64" width="5.8515625" style="1" customWidth="1"/>
    <col min="65" max="65" width="9.00390625" style="1" customWidth="1"/>
    <col min="66" max="66" width="8.421875" style="1" customWidth="1"/>
    <col min="67" max="70" width="7.421875" style="1" customWidth="1"/>
    <col min="71" max="71" width="17.7109375" style="1" customWidth="1"/>
    <col min="72" max="16384" width="10.8515625" style="1" customWidth="1"/>
  </cols>
  <sheetData>
    <row r="1" spans="1:71" ht="1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</row>
    <row r="2" spans="1:71" ht="15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</row>
    <row r="3" spans="1:71" ht="15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</row>
    <row r="4" spans="1:71" ht="22.5" customHeight="1">
      <c r="A4" s="38"/>
      <c r="B4" s="41"/>
      <c r="C4" s="48"/>
      <c r="D4" s="52" t="s">
        <v>211</v>
      </c>
      <c r="E4" s="194" t="s">
        <v>207</v>
      </c>
      <c r="F4" s="194"/>
      <c r="G4" s="194"/>
      <c r="H4" s="194"/>
      <c r="I4" s="194"/>
      <c r="J4" s="194"/>
      <c r="K4" s="194"/>
      <c r="L4" s="194"/>
      <c r="M4" s="194"/>
      <c r="N4" s="194"/>
      <c r="O4" s="3"/>
      <c r="P4" s="3"/>
      <c r="Q4" s="3"/>
      <c r="R4" s="3"/>
      <c r="S4" s="3"/>
      <c r="T4" s="11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 t="s">
        <v>105</v>
      </c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ht="22.5" customHeight="1">
      <c r="A5" s="39"/>
      <c r="B5" s="4"/>
      <c r="C5" s="40"/>
      <c r="D5" s="15" t="s">
        <v>1</v>
      </c>
      <c r="E5" s="189" t="s">
        <v>31</v>
      </c>
      <c r="F5" s="189"/>
      <c r="G5" s="189"/>
      <c r="H5" s="189"/>
      <c r="I5" s="189"/>
      <c r="J5" s="189"/>
      <c r="K5" s="189"/>
      <c r="L5" s="189"/>
      <c r="M5" s="189"/>
      <c r="N5" s="189"/>
      <c r="O5" s="3"/>
      <c r="P5" s="3"/>
      <c r="Q5" s="3"/>
      <c r="R5" s="3"/>
      <c r="S5" s="3"/>
      <c r="T5" s="11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ht="22.5" customHeight="1">
      <c r="A6" s="39"/>
      <c r="B6" s="15"/>
      <c r="C6" s="40"/>
      <c r="D6" s="15" t="s">
        <v>27</v>
      </c>
      <c r="E6" s="189" t="s">
        <v>262</v>
      </c>
      <c r="F6" s="189"/>
      <c r="G6" s="189"/>
      <c r="H6" s="189"/>
      <c r="I6" s="189"/>
      <c r="J6" s="189"/>
      <c r="K6" s="189"/>
      <c r="L6" s="189"/>
      <c r="M6" s="189"/>
      <c r="N6" s="189"/>
      <c r="O6" s="3"/>
      <c r="P6" s="3"/>
      <c r="Q6" s="3"/>
      <c r="R6" s="3"/>
      <c r="S6" s="3"/>
      <c r="T6" s="1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ht="22.5" customHeight="1">
      <c r="A7" s="24"/>
      <c r="B7" s="15"/>
      <c r="C7" s="42"/>
      <c r="D7" s="54" t="s">
        <v>130</v>
      </c>
      <c r="E7" s="189" t="s">
        <v>356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5"/>
      <c r="Q7" s="3"/>
      <c r="R7" s="3"/>
      <c r="S7" s="3"/>
      <c r="T7" s="11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ht="15">
      <c r="A8" s="37"/>
      <c r="B8" s="3"/>
      <c r="C8" s="3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ht="15" customHeight="1">
      <c r="A9" s="188" t="s">
        <v>28</v>
      </c>
      <c r="B9" s="188" t="s">
        <v>15</v>
      </c>
      <c r="C9" s="188" t="s">
        <v>88</v>
      </c>
      <c r="D9" s="185" t="s">
        <v>7</v>
      </c>
      <c r="E9" s="186"/>
      <c r="F9" s="186"/>
      <c r="G9" s="186"/>
      <c r="H9" s="186"/>
      <c r="I9" s="186"/>
      <c r="J9" s="186"/>
      <c r="K9" s="186"/>
      <c r="L9" s="186"/>
      <c r="M9" s="147" t="s">
        <v>293</v>
      </c>
      <c r="N9" s="184" t="s">
        <v>8</v>
      </c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43" t="s">
        <v>490</v>
      </c>
      <c r="AA9" s="143"/>
      <c r="AB9" s="143"/>
      <c r="AC9" s="143"/>
      <c r="AD9" s="143"/>
      <c r="AE9" s="143"/>
      <c r="AF9" s="143"/>
      <c r="AG9" s="144" t="s">
        <v>123</v>
      </c>
      <c r="AH9" s="145"/>
      <c r="AI9" s="143" t="s">
        <v>491</v>
      </c>
      <c r="AJ9" s="143"/>
      <c r="AK9" s="143"/>
      <c r="AL9" s="143"/>
      <c r="AM9" s="143"/>
      <c r="AN9" s="143"/>
      <c r="AO9" s="143"/>
      <c r="AP9" s="144" t="s">
        <v>124</v>
      </c>
      <c r="AQ9" s="145"/>
      <c r="AR9" s="143" t="s">
        <v>492</v>
      </c>
      <c r="AS9" s="143"/>
      <c r="AT9" s="143"/>
      <c r="AU9" s="143"/>
      <c r="AV9" s="143"/>
      <c r="AW9" s="143"/>
      <c r="AX9" s="143"/>
      <c r="AY9" s="144" t="s">
        <v>125</v>
      </c>
      <c r="AZ9" s="145"/>
      <c r="BA9" s="143" t="s">
        <v>493</v>
      </c>
      <c r="BB9" s="143"/>
      <c r="BC9" s="143"/>
      <c r="BD9" s="143"/>
      <c r="BE9" s="143"/>
      <c r="BF9" s="143"/>
      <c r="BG9" s="143"/>
      <c r="BH9" s="144" t="s">
        <v>126</v>
      </c>
      <c r="BI9" s="145"/>
      <c r="BJ9" s="143" t="s">
        <v>494</v>
      </c>
      <c r="BK9" s="143"/>
      <c r="BL9" s="143"/>
      <c r="BM9" s="143"/>
      <c r="BN9" s="143"/>
      <c r="BO9" s="143"/>
      <c r="BP9" s="143"/>
      <c r="BQ9" s="144" t="s">
        <v>127</v>
      </c>
      <c r="BR9" s="145"/>
      <c r="BS9" s="190" t="s">
        <v>5</v>
      </c>
    </row>
    <row r="10" spans="1:71" ht="75" customHeight="1">
      <c r="A10" s="188"/>
      <c r="B10" s="188"/>
      <c r="C10" s="188"/>
      <c r="D10" s="63" t="s">
        <v>9</v>
      </c>
      <c r="E10" s="63" t="s">
        <v>10</v>
      </c>
      <c r="F10" s="62" t="s">
        <v>12</v>
      </c>
      <c r="G10" s="62" t="s">
        <v>13</v>
      </c>
      <c r="H10" s="27" t="s">
        <v>0</v>
      </c>
      <c r="I10" s="27" t="s">
        <v>96</v>
      </c>
      <c r="J10" s="27" t="s">
        <v>97</v>
      </c>
      <c r="K10" s="27" t="s">
        <v>14</v>
      </c>
      <c r="L10" s="27" t="s">
        <v>98</v>
      </c>
      <c r="M10" s="148"/>
      <c r="N10" s="63" t="s">
        <v>11</v>
      </c>
      <c r="O10" s="63" t="s">
        <v>10</v>
      </c>
      <c r="P10" s="87" t="s">
        <v>497</v>
      </c>
      <c r="Q10" s="27" t="s">
        <v>0</v>
      </c>
      <c r="R10" s="27" t="s">
        <v>16</v>
      </c>
      <c r="S10" s="27" t="s">
        <v>6</v>
      </c>
      <c r="T10" s="35" t="s">
        <v>174</v>
      </c>
      <c r="U10" s="62" t="s">
        <v>99</v>
      </c>
      <c r="V10" s="27" t="s">
        <v>96</v>
      </c>
      <c r="W10" s="27" t="s">
        <v>100</v>
      </c>
      <c r="X10" s="27" t="s">
        <v>101</v>
      </c>
      <c r="Y10" s="27" t="s">
        <v>98</v>
      </c>
      <c r="Z10" s="26" t="s">
        <v>90</v>
      </c>
      <c r="AA10" s="26" t="s">
        <v>2</v>
      </c>
      <c r="AB10" s="26" t="s">
        <v>3</v>
      </c>
      <c r="AC10" s="26" t="s">
        <v>102</v>
      </c>
      <c r="AD10" s="26" t="s">
        <v>103</v>
      </c>
      <c r="AE10" s="26" t="s">
        <v>4</v>
      </c>
      <c r="AF10" s="26" t="s">
        <v>104</v>
      </c>
      <c r="AG10" s="56" t="s">
        <v>128</v>
      </c>
      <c r="AH10" s="56" t="s">
        <v>129</v>
      </c>
      <c r="AI10" s="26" t="s">
        <v>91</v>
      </c>
      <c r="AJ10" s="26" t="s">
        <v>2</v>
      </c>
      <c r="AK10" s="26" t="s">
        <v>3</v>
      </c>
      <c r="AL10" s="26" t="s">
        <v>102</v>
      </c>
      <c r="AM10" s="26" t="s">
        <v>103</v>
      </c>
      <c r="AN10" s="26" t="s">
        <v>4</v>
      </c>
      <c r="AO10" s="26" t="s">
        <v>104</v>
      </c>
      <c r="AP10" s="56" t="s">
        <v>128</v>
      </c>
      <c r="AQ10" s="56" t="s">
        <v>129</v>
      </c>
      <c r="AR10" s="26" t="s">
        <v>92</v>
      </c>
      <c r="AS10" s="26" t="s">
        <v>2</v>
      </c>
      <c r="AT10" s="26" t="s">
        <v>3</v>
      </c>
      <c r="AU10" s="26" t="s">
        <v>102</v>
      </c>
      <c r="AV10" s="26" t="s">
        <v>103</v>
      </c>
      <c r="AW10" s="26" t="s">
        <v>4</v>
      </c>
      <c r="AX10" s="26" t="s">
        <v>104</v>
      </c>
      <c r="AY10" s="56" t="s">
        <v>128</v>
      </c>
      <c r="AZ10" s="56" t="s">
        <v>129</v>
      </c>
      <c r="BA10" s="26" t="s">
        <v>93</v>
      </c>
      <c r="BB10" s="26" t="s">
        <v>2</v>
      </c>
      <c r="BC10" s="26" t="s">
        <v>3</v>
      </c>
      <c r="BD10" s="26" t="s">
        <v>102</v>
      </c>
      <c r="BE10" s="26" t="s">
        <v>103</v>
      </c>
      <c r="BF10" s="26" t="s">
        <v>4</v>
      </c>
      <c r="BG10" s="26" t="s">
        <v>104</v>
      </c>
      <c r="BH10" s="56" t="s">
        <v>128</v>
      </c>
      <c r="BI10" s="56" t="s">
        <v>129</v>
      </c>
      <c r="BJ10" s="26" t="s">
        <v>94</v>
      </c>
      <c r="BK10" s="26" t="s">
        <v>2</v>
      </c>
      <c r="BL10" s="26" t="s">
        <v>3</v>
      </c>
      <c r="BM10" s="26" t="s">
        <v>102</v>
      </c>
      <c r="BN10" s="26" t="s">
        <v>103</v>
      </c>
      <c r="BO10" s="26" t="s">
        <v>4</v>
      </c>
      <c r="BP10" s="26" t="s">
        <v>104</v>
      </c>
      <c r="BQ10" s="56" t="s">
        <v>128</v>
      </c>
      <c r="BR10" s="56" t="s">
        <v>129</v>
      </c>
      <c r="BS10" s="190"/>
    </row>
    <row r="11" spans="1:71" ht="51.75" customHeight="1">
      <c r="A11" s="191" t="s">
        <v>122</v>
      </c>
      <c r="B11" s="187" t="s">
        <v>341</v>
      </c>
      <c r="C11" s="124">
        <v>148</v>
      </c>
      <c r="D11" s="187" t="s">
        <v>263</v>
      </c>
      <c r="E11" s="187" t="s">
        <v>264</v>
      </c>
      <c r="F11" s="132"/>
      <c r="G11" s="132">
        <v>150</v>
      </c>
      <c r="H11" s="132" t="s">
        <v>89</v>
      </c>
      <c r="I11" s="132">
        <v>20</v>
      </c>
      <c r="J11" s="132" t="s">
        <v>145</v>
      </c>
      <c r="K11" s="132" t="s">
        <v>146</v>
      </c>
      <c r="L11" s="132" t="s">
        <v>147</v>
      </c>
      <c r="M11" s="61">
        <v>513</v>
      </c>
      <c r="N11" s="105" t="s">
        <v>265</v>
      </c>
      <c r="O11" s="105" t="s">
        <v>39</v>
      </c>
      <c r="P11" s="104" t="s">
        <v>496</v>
      </c>
      <c r="Q11" s="64" t="s">
        <v>89</v>
      </c>
      <c r="R11" s="64" t="s">
        <v>116</v>
      </c>
      <c r="S11" s="104">
        <v>0.15</v>
      </c>
      <c r="T11" s="19" t="s">
        <v>73</v>
      </c>
      <c r="U11" s="19">
        <v>12</v>
      </c>
      <c r="V11" s="64">
        <v>3</v>
      </c>
      <c r="W11" s="64" t="s">
        <v>132</v>
      </c>
      <c r="X11" s="64" t="s">
        <v>133</v>
      </c>
      <c r="Y11" s="29" t="s">
        <v>134</v>
      </c>
      <c r="Z11" s="157">
        <v>565052</v>
      </c>
      <c r="AA11" s="157">
        <v>565052</v>
      </c>
      <c r="AB11" s="157"/>
      <c r="AC11" s="157"/>
      <c r="AD11" s="157"/>
      <c r="AE11" s="157"/>
      <c r="AF11" s="157"/>
      <c r="AG11" s="163"/>
      <c r="AH11" s="163"/>
      <c r="AI11" s="157">
        <v>130000</v>
      </c>
      <c r="AJ11" s="157">
        <v>130000</v>
      </c>
      <c r="AK11" s="157"/>
      <c r="AL11" s="157"/>
      <c r="AM11" s="157"/>
      <c r="AN11" s="157"/>
      <c r="AO11" s="157"/>
      <c r="AP11" s="163"/>
      <c r="AQ11" s="163"/>
      <c r="AR11" s="157">
        <v>136000</v>
      </c>
      <c r="AS11" s="157">
        <v>136000</v>
      </c>
      <c r="AT11" s="157"/>
      <c r="AU11" s="157"/>
      <c r="AV11" s="157"/>
      <c r="AW11" s="157"/>
      <c r="AX11" s="157"/>
      <c r="AY11" s="163"/>
      <c r="AZ11" s="163"/>
      <c r="BA11" s="157">
        <v>143108</v>
      </c>
      <c r="BB11" s="157">
        <v>143108</v>
      </c>
      <c r="BC11" s="157"/>
      <c r="BD11" s="157"/>
      <c r="BE11" s="157"/>
      <c r="BF11" s="157"/>
      <c r="BG11" s="157"/>
      <c r="BH11" s="163"/>
      <c r="BI11" s="163"/>
      <c r="BJ11" s="157">
        <v>155747</v>
      </c>
      <c r="BK11" s="157">
        <v>155747</v>
      </c>
      <c r="BL11" s="157"/>
      <c r="BM11" s="157"/>
      <c r="BN11" s="157"/>
      <c r="BO11" s="157"/>
      <c r="BP11" s="157"/>
      <c r="BQ11" s="163"/>
      <c r="BR11" s="163"/>
      <c r="BS11" s="175" t="s">
        <v>40</v>
      </c>
    </row>
    <row r="12" spans="1:71" ht="36">
      <c r="A12" s="192"/>
      <c r="B12" s="187"/>
      <c r="C12" s="125"/>
      <c r="D12" s="187"/>
      <c r="E12" s="187"/>
      <c r="F12" s="133"/>
      <c r="G12" s="133"/>
      <c r="H12" s="133"/>
      <c r="I12" s="133"/>
      <c r="J12" s="133"/>
      <c r="K12" s="133"/>
      <c r="L12" s="133"/>
      <c r="M12" s="61">
        <v>514</v>
      </c>
      <c r="N12" s="105" t="s">
        <v>266</v>
      </c>
      <c r="O12" s="105" t="s">
        <v>74</v>
      </c>
      <c r="P12" s="104" t="s">
        <v>496</v>
      </c>
      <c r="Q12" s="64" t="s">
        <v>89</v>
      </c>
      <c r="R12" s="64" t="s">
        <v>116</v>
      </c>
      <c r="S12" s="104">
        <v>0.25</v>
      </c>
      <c r="T12" s="19" t="s">
        <v>73</v>
      </c>
      <c r="U12" s="19">
        <v>20</v>
      </c>
      <c r="V12" s="64">
        <v>5</v>
      </c>
      <c r="W12" s="64" t="s">
        <v>135</v>
      </c>
      <c r="X12" s="64" t="s">
        <v>136</v>
      </c>
      <c r="Y12" s="64" t="s">
        <v>137</v>
      </c>
      <c r="Z12" s="158"/>
      <c r="AA12" s="158"/>
      <c r="AB12" s="158"/>
      <c r="AC12" s="158"/>
      <c r="AD12" s="158"/>
      <c r="AE12" s="158"/>
      <c r="AF12" s="158"/>
      <c r="AG12" s="164"/>
      <c r="AH12" s="164"/>
      <c r="AI12" s="158"/>
      <c r="AJ12" s="158"/>
      <c r="AK12" s="158"/>
      <c r="AL12" s="158"/>
      <c r="AM12" s="158"/>
      <c r="AN12" s="158"/>
      <c r="AO12" s="158"/>
      <c r="AP12" s="164"/>
      <c r="AQ12" s="164"/>
      <c r="AR12" s="158"/>
      <c r="AS12" s="158"/>
      <c r="AT12" s="158"/>
      <c r="AU12" s="158"/>
      <c r="AV12" s="158"/>
      <c r="AW12" s="158"/>
      <c r="AX12" s="158"/>
      <c r="AY12" s="164"/>
      <c r="AZ12" s="164"/>
      <c r="BA12" s="158"/>
      <c r="BB12" s="158"/>
      <c r="BC12" s="158"/>
      <c r="BD12" s="158"/>
      <c r="BE12" s="158"/>
      <c r="BF12" s="158"/>
      <c r="BG12" s="158"/>
      <c r="BH12" s="164"/>
      <c r="BI12" s="164"/>
      <c r="BJ12" s="158"/>
      <c r="BK12" s="158"/>
      <c r="BL12" s="158"/>
      <c r="BM12" s="158"/>
      <c r="BN12" s="158"/>
      <c r="BO12" s="158"/>
      <c r="BP12" s="158"/>
      <c r="BQ12" s="164"/>
      <c r="BR12" s="164"/>
      <c r="BS12" s="175"/>
    </row>
    <row r="13" spans="1:71" ht="36">
      <c r="A13" s="192"/>
      <c r="B13" s="187"/>
      <c r="C13" s="125"/>
      <c r="D13" s="187"/>
      <c r="E13" s="187"/>
      <c r="F13" s="133"/>
      <c r="G13" s="133"/>
      <c r="H13" s="133"/>
      <c r="I13" s="133"/>
      <c r="J13" s="133"/>
      <c r="K13" s="133"/>
      <c r="L13" s="133"/>
      <c r="M13" s="78">
        <v>515</v>
      </c>
      <c r="N13" s="105" t="s">
        <v>267</v>
      </c>
      <c r="O13" s="105" t="s">
        <v>138</v>
      </c>
      <c r="P13" s="104" t="s">
        <v>496</v>
      </c>
      <c r="Q13" s="64" t="s">
        <v>89</v>
      </c>
      <c r="R13" s="64" t="s">
        <v>116</v>
      </c>
      <c r="S13" s="104">
        <v>0.15</v>
      </c>
      <c r="T13" s="19" t="s">
        <v>73</v>
      </c>
      <c r="U13" s="19">
        <v>100</v>
      </c>
      <c r="V13" s="64">
        <v>0</v>
      </c>
      <c r="W13" s="64">
        <v>25</v>
      </c>
      <c r="X13" s="64">
        <v>60</v>
      </c>
      <c r="Y13" s="29">
        <v>100</v>
      </c>
      <c r="Z13" s="158"/>
      <c r="AA13" s="158"/>
      <c r="AB13" s="158"/>
      <c r="AC13" s="158"/>
      <c r="AD13" s="158"/>
      <c r="AE13" s="158"/>
      <c r="AF13" s="158"/>
      <c r="AG13" s="164"/>
      <c r="AH13" s="164"/>
      <c r="AI13" s="158"/>
      <c r="AJ13" s="158"/>
      <c r="AK13" s="158"/>
      <c r="AL13" s="158"/>
      <c r="AM13" s="158"/>
      <c r="AN13" s="158"/>
      <c r="AO13" s="158"/>
      <c r="AP13" s="164"/>
      <c r="AQ13" s="164"/>
      <c r="AR13" s="158"/>
      <c r="AS13" s="158"/>
      <c r="AT13" s="158"/>
      <c r="AU13" s="158"/>
      <c r="AV13" s="158"/>
      <c r="AW13" s="158"/>
      <c r="AX13" s="158"/>
      <c r="AY13" s="164"/>
      <c r="AZ13" s="164"/>
      <c r="BA13" s="158"/>
      <c r="BB13" s="158"/>
      <c r="BC13" s="158"/>
      <c r="BD13" s="158"/>
      <c r="BE13" s="158"/>
      <c r="BF13" s="158"/>
      <c r="BG13" s="158"/>
      <c r="BH13" s="164"/>
      <c r="BI13" s="164"/>
      <c r="BJ13" s="158"/>
      <c r="BK13" s="158"/>
      <c r="BL13" s="158"/>
      <c r="BM13" s="158"/>
      <c r="BN13" s="158"/>
      <c r="BO13" s="158"/>
      <c r="BP13" s="158"/>
      <c r="BQ13" s="164"/>
      <c r="BR13" s="164"/>
      <c r="BS13" s="175"/>
    </row>
    <row r="14" spans="1:71" ht="48">
      <c r="A14" s="192"/>
      <c r="B14" s="187"/>
      <c r="C14" s="125"/>
      <c r="D14" s="187"/>
      <c r="E14" s="187"/>
      <c r="F14" s="133"/>
      <c r="G14" s="133"/>
      <c r="H14" s="133"/>
      <c r="I14" s="133"/>
      <c r="J14" s="133"/>
      <c r="K14" s="133"/>
      <c r="L14" s="133"/>
      <c r="M14" s="78">
        <v>516</v>
      </c>
      <c r="N14" s="105" t="s">
        <v>268</v>
      </c>
      <c r="O14" s="105" t="s">
        <v>269</v>
      </c>
      <c r="P14" s="104" t="s">
        <v>496</v>
      </c>
      <c r="Q14" s="64" t="s">
        <v>89</v>
      </c>
      <c r="R14" s="64" t="s">
        <v>117</v>
      </c>
      <c r="S14" s="104">
        <v>0.05</v>
      </c>
      <c r="T14" s="64" t="s">
        <v>73</v>
      </c>
      <c r="U14" s="64">
        <v>6</v>
      </c>
      <c r="V14" s="64">
        <v>1</v>
      </c>
      <c r="W14" s="64" t="s">
        <v>139</v>
      </c>
      <c r="X14" s="64" t="s">
        <v>140</v>
      </c>
      <c r="Y14" s="29" t="s">
        <v>141</v>
      </c>
      <c r="Z14" s="158"/>
      <c r="AA14" s="158"/>
      <c r="AB14" s="158"/>
      <c r="AC14" s="158"/>
      <c r="AD14" s="158"/>
      <c r="AE14" s="158"/>
      <c r="AF14" s="158"/>
      <c r="AG14" s="164"/>
      <c r="AH14" s="164"/>
      <c r="AI14" s="158"/>
      <c r="AJ14" s="158"/>
      <c r="AK14" s="158"/>
      <c r="AL14" s="158"/>
      <c r="AM14" s="158"/>
      <c r="AN14" s="158"/>
      <c r="AO14" s="158"/>
      <c r="AP14" s="164"/>
      <c r="AQ14" s="164"/>
      <c r="AR14" s="158"/>
      <c r="AS14" s="158"/>
      <c r="AT14" s="158"/>
      <c r="AU14" s="158"/>
      <c r="AV14" s="158"/>
      <c r="AW14" s="158"/>
      <c r="AX14" s="158"/>
      <c r="AY14" s="164"/>
      <c r="AZ14" s="164"/>
      <c r="BA14" s="158"/>
      <c r="BB14" s="158"/>
      <c r="BC14" s="158"/>
      <c r="BD14" s="158"/>
      <c r="BE14" s="158"/>
      <c r="BF14" s="158"/>
      <c r="BG14" s="158"/>
      <c r="BH14" s="164"/>
      <c r="BI14" s="164"/>
      <c r="BJ14" s="158"/>
      <c r="BK14" s="158"/>
      <c r="BL14" s="158"/>
      <c r="BM14" s="158"/>
      <c r="BN14" s="158"/>
      <c r="BO14" s="158"/>
      <c r="BP14" s="158"/>
      <c r="BQ14" s="164"/>
      <c r="BR14" s="164"/>
      <c r="BS14" s="175"/>
    </row>
    <row r="15" spans="1:71" ht="48">
      <c r="A15" s="192"/>
      <c r="B15" s="187"/>
      <c r="C15" s="125"/>
      <c r="D15" s="187"/>
      <c r="E15" s="187"/>
      <c r="F15" s="133"/>
      <c r="G15" s="133"/>
      <c r="H15" s="133"/>
      <c r="I15" s="133"/>
      <c r="J15" s="133"/>
      <c r="K15" s="133"/>
      <c r="L15" s="133"/>
      <c r="M15" s="78">
        <v>517</v>
      </c>
      <c r="N15" s="105" t="s">
        <v>270</v>
      </c>
      <c r="O15" s="105" t="s">
        <v>271</v>
      </c>
      <c r="P15" s="104" t="s">
        <v>496</v>
      </c>
      <c r="Q15" s="64" t="s">
        <v>89</v>
      </c>
      <c r="R15" s="64" t="s">
        <v>118</v>
      </c>
      <c r="S15" s="104">
        <v>0.15</v>
      </c>
      <c r="T15" s="64" t="s">
        <v>73</v>
      </c>
      <c r="U15" s="64">
        <v>150</v>
      </c>
      <c r="V15" s="64">
        <v>20</v>
      </c>
      <c r="W15" s="64" t="s">
        <v>142</v>
      </c>
      <c r="X15" s="64" t="s">
        <v>143</v>
      </c>
      <c r="Y15" s="64" t="s">
        <v>144</v>
      </c>
      <c r="Z15" s="158"/>
      <c r="AA15" s="158"/>
      <c r="AB15" s="158"/>
      <c r="AC15" s="158"/>
      <c r="AD15" s="158"/>
      <c r="AE15" s="158"/>
      <c r="AF15" s="158"/>
      <c r="AG15" s="164"/>
      <c r="AH15" s="164"/>
      <c r="AI15" s="158"/>
      <c r="AJ15" s="158"/>
      <c r="AK15" s="158"/>
      <c r="AL15" s="158"/>
      <c r="AM15" s="158"/>
      <c r="AN15" s="158"/>
      <c r="AO15" s="158"/>
      <c r="AP15" s="164"/>
      <c r="AQ15" s="164"/>
      <c r="AR15" s="158"/>
      <c r="AS15" s="158"/>
      <c r="AT15" s="158"/>
      <c r="AU15" s="158"/>
      <c r="AV15" s="158"/>
      <c r="AW15" s="158"/>
      <c r="AX15" s="158"/>
      <c r="AY15" s="164"/>
      <c r="AZ15" s="164"/>
      <c r="BA15" s="158"/>
      <c r="BB15" s="158"/>
      <c r="BC15" s="158"/>
      <c r="BD15" s="158"/>
      <c r="BE15" s="158"/>
      <c r="BF15" s="158"/>
      <c r="BG15" s="158"/>
      <c r="BH15" s="164"/>
      <c r="BI15" s="164"/>
      <c r="BJ15" s="158"/>
      <c r="BK15" s="158"/>
      <c r="BL15" s="158"/>
      <c r="BM15" s="158"/>
      <c r="BN15" s="158"/>
      <c r="BO15" s="158"/>
      <c r="BP15" s="158"/>
      <c r="BQ15" s="164"/>
      <c r="BR15" s="164"/>
      <c r="BS15" s="175"/>
    </row>
    <row r="16" spans="1:71" ht="60">
      <c r="A16" s="193"/>
      <c r="B16" s="187"/>
      <c r="C16" s="126"/>
      <c r="D16" s="187"/>
      <c r="E16" s="187"/>
      <c r="F16" s="134"/>
      <c r="G16" s="134"/>
      <c r="H16" s="134"/>
      <c r="I16" s="134"/>
      <c r="J16" s="134"/>
      <c r="K16" s="134"/>
      <c r="L16" s="134"/>
      <c r="M16" s="78">
        <v>518</v>
      </c>
      <c r="N16" s="18" t="s">
        <v>272</v>
      </c>
      <c r="O16" s="18" t="s">
        <v>75</v>
      </c>
      <c r="P16" s="104" t="s">
        <v>496</v>
      </c>
      <c r="Q16" s="64" t="s">
        <v>89</v>
      </c>
      <c r="R16" s="64" t="s">
        <v>119</v>
      </c>
      <c r="S16" s="104">
        <v>0.05</v>
      </c>
      <c r="T16" s="64" t="s">
        <v>73</v>
      </c>
      <c r="U16" s="64">
        <v>6</v>
      </c>
      <c r="V16" s="64">
        <v>1</v>
      </c>
      <c r="W16" s="64" t="s">
        <v>139</v>
      </c>
      <c r="X16" s="64" t="s">
        <v>140</v>
      </c>
      <c r="Y16" s="29" t="s">
        <v>141</v>
      </c>
      <c r="Z16" s="159"/>
      <c r="AA16" s="159"/>
      <c r="AB16" s="159"/>
      <c r="AC16" s="159"/>
      <c r="AD16" s="159"/>
      <c r="AE16" s="159"/>
      <c r="AF16" s="159"/>
      <c r="AG16" s="165"/>
      <c r="AH16" s="165"/>
      <c r="AI16" s="159"/>
      <c r="AJ16" s="159"/>
      <c r="AK16" s="159"/>
      <c r="AL16" s="159"/>
      <c r="AM16" s="159"/>
      <c r="AN16" s="159"/>
      <c r="AO16" s="159"/>
      <c r="AP16" s="165"/>
      <c r="AQ16" s="165"/>
      <c r="AR16" s="159"/>
      <c r="AS16" s="159"/>
      <c r="AT16" s="159"/>
      <c r="AU16" s="159"/>
      <c r="AV16" s="159"/>
      <c r="AW16" s="159"/>
      <c r="AX16" s="159"/>
      <c r="AY16" s="165"/>
      <c r="AZ16" s="165"/>
      <c r="BA16" s="159"/>
      <c r="BB16" s="159"/>
      <c r="BC16" s="159"/>
      <c r="BD16" s="159"/>
      <c r="BE16" s="159"/>
      <c r="BF16" s="159"/>
      <c r="BG16" s="159"/>
      <c r="BH16" s="165"/>
      <c r="BI16" s="165"/>
      <c r="BJ16" s="159"/>
      <c r="BK16" s="159"/>
      <c r="BL16" s="159"/>
      <c r="BM16" s="159"/>
      <c r="BN16" s="159"/>
      <c r="BO16" s="159"/>
      <c r="BP16" s="159"/>
      <c r="BQ16" s="165"/>
      <c r="BR16" s="165"/>
      <c r="BS16" s="175"/>
    </row>
    <row r="17" spans="1:71" ht="15">
      <c r="A17" s="13"/>
      <c r="B17" s="65"/>
      <c r="C17" s="65"/>
      <c r="D17" s="65"/>
      <c r="E17" s="65"/>
      <c r="F17" s="13"/>
      <c r="G17" s="13"/>
      <c r="H17" s="13"/>
      <c r="I17" s="13"/>
      <c r="J17" s="13"/>
      <c r="K17" s="13"/>
      <c r="L17" s="13"/>
      <c r="M17" s="13"/>
      <c r="N17" s="65"/>
      <c r="O17" s="65"/>
      <c r="P17" s="65"/>
      <c r="Q17" s="13"/>
      <c r="R17" s="13"/>
      <c r="S17" s="108">
        <f>SUM(S11:S16)</f>
        <v>0.8000000000000002</v>
      </c>
      <c r="T17" s="13"/>
      <c r="U17" s="13"/>
      <c r="V17" s="13"/>
      <c r="W17" s="13"/>
      <c r="X17" s="13"/>
      <c r="Y17" s="13"/>
      <c r="Z17" s="66">
        <f aca="true" t="shared" si="0" ref="Z17:BR17">SUM(Z11)</f>
        <v>565052</v>
      </c>
      <c r="AA17" s="66">
        <f t="shared" si="0"/>
        <v>565052</v>
      </c>
      <c r="AB17" s="66">
        <f t="shared" si="0"/>
        <v>0</v>
      </c>
      <c r="AC17" s="66">
        <f t="shared" si="0"/>
        <v>0</v>
      </c>
      <c r="AD17" s="66">
        <f t="shared" si="0"/>
        <v>0</v>
      </c>
      <c r="AE17" s="66">
        <f t="shared" si="0"/>
        <v>0</v>
      </c>
      <c r="AF17" s="66">
        <f t="shared" si="0"/>
        <v>0</v>
      </c>
      <c r="AG17" s="66">
        <f t="shared" si="0"/>
        <v>0</v>
      </c>
      <c r="AH17" s="66">
        <f t="shared" si="0"/>
        <v>0</v>
      </c>
      <c r="AI17" s="66">
        <f t="shared" si="0"/>
        <v>130000</v>
      </c>
      <c r="AJ17" s="66">
        <f t="shared" si="0"/>
        <v>130000</v>
      </c>
      <c r="AK17" s="66">
        <f t="shared" si="0"/>
        <v>0</v>
      </c>
      <c r="AL17" s="66">
        <f t="shared" si="0"/>
        <v>0</v>
      </c>
      <c r="AM17" s="66">
        <f t="shared" si="0"/>
        <v>0</v>
      </c>
      <c r="AN17" s="66">
        <f t="shared" si="0"/>
        <v>0</v>
      </c>
      <c r="AO17" s="66">
        <f t="shared" si="0"/>
        <v>0</v>
      </c>
      <c r="AP17" s="66">
        <f t="shared" si="0"/>
        <v>0</v>
      </c>
      <c r="AQ17" s="66">
        <f t="shared" si="0"/>
        <v>0</v>
      </c>
      <c r="AR17" s="66">
        <f t="shared" si="0"/>
        <v>136000</v>
      </c>
      <c r="AS17" s="66">
        <f t="shared" si="0"/>
        <v>136000</v>
      </c>
      <c r="AT17" s="66">
        <f t="shared" si="0"/>
        <v>0</v>
      </c>
      <c r="AU17" s="66">
        <f t="shared" si="0"/>
        <v>0</v>
      </c>
      <c r="AV17" s="66">
        <f t="shared" si="0"/>
        <v>0</v>
      </c>
      <c r="AW17" s="66">
        <f t="shared" si="0"/>
        <v>0</v>
      </c>
      <c r="AX17" s="66">
        <f t="shared" si="0"/>
        <v>0</v>
      </c>
      <c r="AY17" s="66">
        <f t="shared" si="0"/>
        <v>0</v>
      </c>
      <c r="AZ17" s="66">
        <f t="shared" si="0"/>
        <v>0</v>
      </c>
      <c r="BA17" s="66">
        <f t="shared" si="0"/>
        <v>143108</v>
      </c>
      <c r="BB17" s="66">
        <f t="shared" si="0"/>
        <v>143108</v>
      </c>
      <c r="BC17" s="66">
        <f t="shared" si="0"/>
        <v>0</v>
      </c>
      <c r="BD17" s="66">
        <f t="shared" si="0"/>
        <v>0</v>
      </c>
      <c r="BE17" s="66">
        <f t="shared" si="0"/>
        <v>0</v>
      </c>
      <c r="BF17" s="66">
        <f t="shared" si="0"/>
        <v>0</v>
      </c>
      <c r="BG17" s="66">
        <f t="shared" si="0"/>
        <v>0</v>
      </c>
      <c r="BH17" s="66">
        <f t="shared" si="0"/>
        <v>0</v>
      </c>
      <c r="BI17" s="66">
        <f t="shared" si="0"/>
        <v>0</v>
      </c>
      <c r="BJ17" s="66">
        <f t="shared" si="0"/>
        <v>155747</v>
      </c>
      <c r="BK17" s="66">
        <f t="shared" si="0"/>
        <v>155747</v>
      </c>
      <c r="BL17" s="66">
        <f t="shared" si="0"/>
        <v>0</v>
      </c>
      <c r="BM17" s="66">
        <f t="shared" si="0"/>
        <v>0</v>
      </c>
      <c r="BN17" s="66">
        <f t="shared" si="0"/>
        <v>0</v>
      </c>
      <c r="BO17" s="66">
        <f t="shared" si="0"/>
        <v>0</v>
      </c>
      <c r="BP17" s="66">
        <f t="shared" si="0"/>
        <v>0</v>
      </c>
      <c r="BQ17" s="66">
        <f t="shared" si="0"/>
        <v>0</v>
      </c>
      <c r="BR17" s="66">
        <f t="shared" si="0"/>
        <v>0</v>
      </c>
      <c r="BS17" s="13"/>
    </row>
    <row r="19" spans="26:70" ht="15">
      <c r="Z19" s="58">
        <v>562</v>
      </c>
      <c r="AA19" s="58">
        <v>565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130</v>
      </c>
      <c r="AJ19" s="58">
        <v>130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136</v>
      </c>
      <c r="AS19" s="58">
        <v>136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143</v>
      </c>
      <c r="BB19" s="58">
        <v>143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156</v>
      </c>
      <c r="BK19" s="58">
        <v>156</v>
      </c>
      <c r="BL19" s="58">
        <v>0</v>
      </c>
      <c r="BM19" s="58">
        <v>0</v>
      </c>
      <c r="BN19" s="58">
        <v>0</v>
      </c>
      <c r="BO19" s="58">
        <v>0</v>
      </c>
      <c r="BP19" s="58">
        <v>0</v>
      </c>
      <c r="BQ19" s="58">
        <v>0</v>
      </c>
      <c r="BR19" s="58">
        <v>0</v>
      </c>
    </row>
  </sheetData>
  <sheetProtection/>
  <mergeCells count="83">
    <mergeCell ref="E4:N4"/>
    <mergeCell ref="AP11:AP16"/>
    <mergeCell ref="E6:N6"/>
    <mergeCell ref="AR11:AR16"/>
    <mergeCell ref="I11:I16"/>
    <mergeCell ref="L11:L16"/>
    <mergeCell ref="AI11:AI16"/>
    <mergeCell ref="E7:O7"/>
    <mergeCell ref="AQ11:AQ16"/>
    <mergeCell ref="AJ11:AJ16"/>
    <mergeCell ref="M9:M10"/>
    <mergeCell ref="AG9:AH9"/>
    <mergeCell ref="AD11:AD16"/>
    <mergeCell ref="AL11:AL16"/>
    <mergeCell ref="AM11:AM16"/>
    <mergeCell ref="BE11:BE16"/>
    <mergeCell ref="BB11:BB16"/>
    <mergeCell ref="AE11:AE16"/>
    <mergeCell ref="AF11:AF16"/>
    <mergeCell ref="AS11:AS16"/>
    <mergeCell ref="AY9:AZ9"/>
    <mergeCell ref="AK11:AK16"/>
    <mergeCell ref="AI9:AO9"/>
    <mergeCell ref="AO11:AO16"/>
    <mergeCell ref="AU11:AU16"/>
    <mergeCell ref="AX11:AX16"/>
    <mergeCell ref="AY11:AY16"/>
    <mergeCell ref="AV11:AV16"/>
    <mergeCell ref="AZ11:AZ16"/>
    <mergeCell ref="AW11:AW16"/>
    <mergeCell ref="AT11:AT16"/>
    <mergeCell ref="AN11:AN16"/>
    <mergeCell ref="BO11:BO16"/>
    <mergeCell ref="BF11:BF16"/>
    <mergeCell ref="BD11:BD16"/>
    <mergeCell ref="BC11:BC16"/>
    <mergeCell ref="BP11:BP16"/>
    <mergeCell ref="BQ11:BQ16"/>
    <mergeCell ref="BI11:BI16"/>
    <mergeCell ref="BH11:BH16"/>
    <mergeCell ref="BH9:BI9"/>
    <mergeCell ref="BJ9:BP9"/>
    <mergeCell ref="BJ11:BJ16"/>
    <mergeCell ref="BK11:BK16"/>
    <mergeCell ref="BS11:BS16"/>
    <mergeCell ref="Z11:Z16"/>
    <mergeCell ref="AA11:AA16"/>
    <mergeCell ref="AB11:AB16"/>
    <mergeCell ref="AC11:AC16"/>
    <mergeCell ref="BA11:BA16"/>
    <mergeCell ref="BR11:BR16"/>
    <mergeCell ref="BL11:BL16"/>
    <mergeCell ref="BM11:BM16"/>
    <mergeCell ref="BN11:BN16"/>
    <mergeCell ref="A11:A16"/>
    <mergeCell ref="B11:B16"/>
    <mergeCell ref="G11:G16"/>
    <mergeCell ref="K11:K16"/>
    <mergeCell ref="F11:F16"/>
    <mergeCell ref="C9:C10"/>
    <mergeCell ref="C11:C16"/>
    <mergeCell ref="J11:J16"/>
    <mergeCell ref="H11:H16"/>
    <mergeCell ref="A1:U1"/>
    <mergeCell ref="A9:A10"/>
    <mergeCell ref="B9:B10"/>
    <mergeCell ref="A2:BS2"/>
    <mergeCell ref="A3:BS3"/>
    <mergeCell ref="D11:D16"/>
    <mergeCell ref="AR9:AX9"/>
    <mergeCell ref="E5:N5"/>
    <mergeCell ref="BQ9:BR9"/>
    <mergeCell ref="BS9:BS10"/>
    <mergeCell ref="BA9:BG9"/>
    <mergeCell ref="AP9:AQ9"/>
    <mergeCell ref="AG11:AG16"/>
    <mergeCell ref="AH11:AH16"/>
    <mergeCell ref="D8:U8"/>
    <mergeCell ref="N9:Y9"/>
    <mergeCell ref="Z9:AF9"/>
    <mergeCell ref="D9:L9"/>
    <mergeCell ref="E11:E16"/>
    <mergeCell ref="BG11:BG16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41"/>
  <sheetViews>
    <sheetView zoomScale="90" zoomScaleNormal="90" zoomScalePageLayoutView="0" workbookViewId="0" topLeftCell="A10">
      <pane xSplit="1" ySplit="1" topLeftCell="B11" activePane="bottomRight" state="frozen"/>
      <selection pane="topLeft" activeCell="A10" sqref="A10"/>
      <selection pane="topRight" activeCell="B10" sqref="B10"/>
      <selection pane="bottomLeft" activeCell="A11" sqref="A11"/>
      <selection pane="bottomRight" activeCell="W33" sqref="W33"/>
    </sheetView>
  </sheetViews>
  <sheetFormatPr defaultColWidth="10.8515625" defaultRowHeight="15"/>
  <cols>
    <col min="1" max="1" width="6.421875" style="5" customWidth="1"/>
    <col min="2" max="2" width="26.421875" style="12" customWidth="1"/>
    <col min="3" max="3" width="4.7109375" style="5" customWidth="1"/>
    <col min="4" max="4" width="22.421875" style="12" customWidth="1"/>
    <col min="5" max="5" width="20.7109375" style="12" customWidth="1"/>
    <col min="6" max="6" width="5.8515625" style="5" customWidth="1"/>
    <col min="7" max="7" width="6.7109375" style="5" customWidth="1"/>
    <col min="8" max="12" width="6.28125" style="5" customWidth="1"/>
    <col min="13" max="13" width="5.140625" style="5" customWidth="1"/>
    <col min="14" max="14" width="34.140625" style="12" customWidth="1"/>
    <col min="15" max="15" width="22.28125" style="12" customWidth="1"/>
    <col min="16" max="16" width="5.140625" style="12" customWidth="1"/>
    <col min="17" max="17" width="8.140625" style="5" customWidth="1"/>
    <col min="18" max="18" width="5.57421875" style="5" customWidth="1"/>
    <col min="19" max="19" width="5.57421875" style="10" customWidth="1"/>
    <col min="20" max="20" width="7.140625" style="5" customWidth="1"/>
    <col min="21" max="21" width="10.28125" style="5" customWidth="1"/>
    <col min="22" max="22" width="9.00390625" style="5" customWidth="1"/>
    <col min="23" max="23" width="10.8515625" style="5" customWidth="1"/>
    <col min="24" max="24" width="11.00390625" style="5" customWidth="1"/>
    <col min="25" max="25" width="10.421875" style="5" customWidth="1"/>
    <col min="26" max="70" width="12.7109375" style="5" customWidth="1"/>
    <col min="71" max="71" width="12.57421875" style="5" customWidth="1"/>
    <col min="72" max="16384" width="10.8515625" style="5" customWidth="1"/>
  </cols>
  <sheetData>
    <row r="1" spans="1:21" ht="1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71" ht="15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</row>
    <row r="3" spans="1:71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</row>
    <row r="4" spans="1:71" ht="19.5" customHeight="1">
      <c r="A4" s="42"/>
      <c r="B4" s="34"/>
      <c r="C4" s="48"/>
      <c r="D4" s="50" t="s">
        <v>211</v>
      </c>
      <c r="E4" s="194" t="s">
        <v>207</v>
      </c>
      <c r="F4" s="194"/>
      <c r="G4" s="194"/>
      <c r="H4" s="194"/>
      <c r="I4" s="194"/>
      <c r="J4" s="194"/>
      <c r="K4" s="194"/>
      <c r="L4" s="194"/>
      <c r="M4" s="194"/>
      <c r="N4" s="194"/>
      <c r="O4" s="43"/>
      <c r="P4" s="43"/>
      <c r="Q4" s="43"/>
      <c r="R4" s="43"/>
      <c r="S4" s="43"/>
      <c r="T4" s="43"/>
      <c r="U4" s="43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1:71" ht="19.5" customHeight="1">
      <c r="A5" s="42"/>
      <c r="B5" s="42"/>
      <c r="C5" s="40"/>
      <c r="D5" s="40" t="s">
        <v>1</v>
      </c>
      <c r="E5" s="189" t="s">
        <v>31</v>
      </c>
      <c r="F5" s="189"/>
      <c r="G5" s="189"/>
      <c r="H5" s="189"/>
      <c r="I5" s="189"/>
      <c r="J5" s="189"/>
      <c r="K5" s="189"/>
      <c r="L5" s="189"/>
      <c r="M5" s="189"/>
      <c r="N5" s="189"/>
      <c r="O5" s="34"/>
      <c r="P5" s="34"/>
      <c r="Q5" s="6"/>
      <c r="R5" s="6"/>
      <c r="S5" s="6"/>
      <c r="T5" s="6"/>
      <c r="U5" s="6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1:71" ht="19.5" customHeight="1">
      <c r="A6" s="6"/>
      <c r="B6" s="6"/>
      <c r="C6" s="40"/>
      <c r="D6" s="40" t="s">
        <v>27</v>
      </c>
      <c r="E6" s="189" t="s">
        <v>17</v>
      </c>
      <c r="F6" s="189"/>
      <c r="G6" s="189"/>
      <c r="H6" s="189"/>
      <c r="I6" s="189"/>
      <c r="J6" s="189"/>
      <c r="K6" s="189"/>
      <c r="L6" s="189"/>
      <c r="M6" s="189"/>
      <c r="N6" s="189"/>
      <c r="O6" s="34"/>
      <c r="P6" s="34"/>
      <c r="Q6" s="6"/>
      <c r="R6" s="6"/>
      <c r="S6" s="6"/>
      <c r="T6" s="6"/>
      <c r="U6" s="6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</row>
    <row r="7" spans="1:71" ht="27" customHeight="1">
      <c r="A7" s="37"/>
      <c r="B7" s="34"/>
      <c r="C7" s="42"/>
      <c r="D7" s="43" t="s">
        <v>130</v>
      </c>
      <c r="E7" s="149" t="s">
        <v>358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</row>
    <row r="8" spans="1:21" ht="19.5" customHeight="1">
      <c r="A8" s="6"/>
      <c r="B8" s="34"/>
      <c r="C8" s="6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spans="1:71" ht="15" customHeight="1">
      <c r="A9" s="153" t="s">
        <v>28</v>
      </c>
      <c r="B9" s="153" t="s">
        <v>15</v>
      </c>
      <c r="C9" s="153" t="s">
        <v>88</v>
      </c>
      <c r="D9" s="154" t="s">
        <v>7</v>
      </c>
      <c r="E9" s="155"/>
      <c r="F9" s="155"/>
      <c r="G9" s="155"/>
      <c r="H9" s="155"/>
      <c r="I9" s="155"/>
      <c r="J9" s="155"/>
      <c r="K9" s="155"/>
      <c r="L9" s="155"/>
      <c r="M9" s="147" t="s">
        <v>293</v>
      </c>
      <c r="N9" s="129" t="s">
        <v>8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43" t="s">
        <v>490</v>
      </c>
      <c r="AA9" s="143"/>
      <c r="AB9" s="143"/>
      <c r="AC9" s="143"/>
      <c r="AD9" s="143"/>
      <c r="AE9" s="143"/>
      <c r="AF9" s="143"/>
      <c r="AG9" s="144" t="s">
        <v>123</v>
      </c>
      <c r="AH9" s="145"/>
      <c r="AI9" s="143" t="s">
        <v>491</v>
      </c>
      <c r="AJ9" s="143"/>
      <c r="AK9" s="143"/>
      <c r="AL9" s="143"/>
      <c r="AM9" s="143"/>
      <c r="AN9" s="143"/>
      <c r="AO9" s="143"/>
      <c r="AP9" s="144" t="s">
        <v>124</v>
      </c>
      <c r="AQ9" s="145"/>
      <c r="AR9" s="143" t="s">
        <v>492</v>
      </c>
      <c r="AS9" s="143"/>
      <c r="AT9" s="143"/>
      <c r="AU9" s="143"/>
      <c r="AV9" s="143"/>
      <c r="AW9" s="143"/>
      <c r="AX9" s="143"/>
      <c r="AY9" s="144" t="s">
        <v>125</v>
      </c>
      <c r="AZ9" s="145"/>
      <c r="BA9" s="143" t="s">
        <v>493</v>
      </c>
      <c r="BB9" s="143"/>
      <c r="BC9" s="143"/>
      <c r="BD9" s="143"/>
      <c r="BE9" s="143"/>
      <c r="BF9" s="143"/>
      <c r="BG9" s="143"/>
      <c r="BH9" s="144" t="s">
        <v>126</v>
      </c>
      <c r="BI9" s="145"/>
      <c r="BJ9" s="143" t="s">
        <v>494</v>
      </c>
      <c r="BK9" s="143"/>
      <c r="BL9" s="143"/>
      <c r="BM9" s="143"/>
      <c r="BN9" s="143"/>
      <c r="BO9" s="143"/>
      <c r="BP9" s="143"/>
      <c r="BQ9" s="144" t="s">
        <v>127</v>
      </c>
      <c r="BR9" s="145"/>
      <c r="BS9" s="146" t="s">
        <v>5</v>
      </c>
    </row>
    <row r="10" spans="1:71" ht="86.25" customHeight="1">
      <c r="A10" s="153"/>
      <c r="B10" s="153"/>
      <c r="C10" s="153"/>
      <c r="D10" s="83" t="s">
        <v>9</v>
      </c>
      <c r="E10" s="83" t="s">
        <v>10</v>
      </c>
      <c r="F10" s="87" t="s">
        <v>12</v>
      </c>
      <c r="G10" s="87" t="s">
        <v>13</v>
      </c>
      <c r="H10" s="87" t="s">
        <v>0</v>
      </c>
      <c r="I10" s="87" t="s">
        <v>96</v>
      </c>
      <c r="J10" s="87" t="s">
        <v>97</v>
      </c>
      <c r="K10" s="87" t="s">
        <v>14</v>
      </c>
      <c r="L10" s="87" t="s">
        <v>98</v>
      </c>
      <c r="M10" s="148"/>
      <c r="N10" s="83" t="s">
        <v>11</v>
      </c>
      <c r="O10" s="83" t="s">
        <v>10</v>
      </c>
      <c r="P10" s="87" t="s">
        <v>497</v>
      </c>
      <c r="Q10" s="87" t="s">
        <v>0</v>
      </c>
      <c r="R10" s="87" t="s">
        <v>16</v>
      </c>
      <c r="S10" s="103" t="s">
        <v>6</v>
      </c>
      <c r="T10" s="57" t="s">
        <v>174</v>
      </c>
      <c r="U10" s="87" t="s">
        <v>99</v>
      </c>
      <c r="V10" s="87" t="s">
        <v>96</v>
      </c>
      <c r="W10" s="87" t="s">
        <v>100</v>
      </c>
      <c r="X10" s="87" t="s">
        <v>101</v>
      </c>
      <c r="Y10" s="87" t="s">
        <v>98</v>
      </c>
      <c r="Z10" s="86" t="s">
        <v>90</v>
      </c>
      <c r="AA10" s="86" t="s">
        <v>2</v>
      </c>
      <c r="AB10" s="86" t="s">
        <v>3</v>
      </c>
      <c r="AC10" s="86" t="s">
        <v>102</v>
      </c>
      <c r="AD10" s="86" t="s">
        <v>103</v>
      </c>
      <c r="AE10" s="86" t="s">
        <v>4</v>
      </c>
      <c r="AF10" s="86" t="s">
        <v>104</v>
      </c>
      <c r="AG10" s="56" t="s">
        <v>128</v>
      </c>
      <c r="AH10" s="56" t="s">
        <v>129</v>
      </c>
      <c r="AI10" s="86" t="s">
        <v>91</v>
      </c>
      <c r="AJ10" s="86" t="s">
        <v>2</v>
      </c>
      <c r="AK10" s="86" t="s">
        <v>3</v>
      </c>
      <c r="AL10" s="86" t="s">
        <v>102</v>
      </c>
      <c r="AM10" s="86" t="s">
        <v>103</v>
      </c>
      <c r="AN10" s="86" t="s">
        <v>4</v>
      </c>
      <c r="AO10" s="86" t="s">
        <v>104</v>
      </c>
      <c r="AP10" s="56" t="s">
        <v>128</v>
      </c>
      <c r="AQ10" s="56" t="s">
        <v>129</v>
      </c>
      <c r="AR10" s="86" t="s">
        <v>92</v>
      </c>
      <c r="AS10" s="86" t="s">
        <v>2</v>
      </c>
      <c r="AT10" s="86" t="s">
        <v>3</v>
      </c>
      <c r="AU10" s="86" t="s">
        <v>102</v>
      </c>
      <c r="AV10" s="86" t="s">
        <v>103</v>
      </c>
      <c r="AW10" s="86" t="s">
        <v>4</v>
      </c>
      <c r="AX10" s="86" t="s">
        <v>104</v>
      </c>
      <c r="AY10" s="56" t="s">
        <v>128</v>
      </c>
      <c r="AZ10" s="56" t="s">
        <v>129</v>
      </c>
      <c r="BA10" s="86" t="s">
        <v>93</v>
      </c>
      <c r="BB10" s="86" t="s">
        <v>2</v>
      </c>
      <c r="BC10" s="86" t="s">
        <v>3</v>
      </c>
      <c r="BD10" s="86" t="s">
        <v>102</v>
      </c>
      <c r="BE10" s="86" t="s">
        <v>103</v>
      </c>
      <c r="BF10" s="86" t="s">
        <v>4</v>
      </c>
      <c r="BG10" s="86" t="s">
        <v>104</v>
      </c>
      <c r="BH10" s="56" t="s">
        <v>128</v>
      </c>
      <c r="BI10" s="56" t="s">
        <v>129</v>
      </c>
      <c r="BJ10" s="86" t="s">
        <v>94</v>
      </c>
      <c r="BK10" s="86" t="s">
        <v>2</v>
      </c>
      <c r="BL10" s="86" t="s">
        <v>3</v>
      </c>
      <c r="BM10" s="86" t="s">
        <v>102</v>
      </c>
      <c r="BN10" s="86" t="s">
        <v>103</v>
      </c>
      <c r="BO10" s="86" t="s">
        <v>4</v>
      </c>
      <c r="BP10" s="86" t="s">
        <v>104</v>
      </c>
      <c r="BQ10" s="56" t="s">
        <v>128</v>
      </c>
      <c r="BR10" s="56" t="s">
        <v>129</v>
      </c>
      <c r="BS10" s="146"/>
    </row>
    <row r="11" spans="1:71" ht="33.75" customHeight="1">
      <c r="A11" s="116" t="s">
        <v>273</v>
      </c>
      <c r="B11" s="183" t="s">
        <v>342</v>
      </c>
      <c r="C11" s="124">
        <v>149</v>
      </c>
      <c r="D11" s="135" t="s">
        <v>343</v>
      </c>
      <c r="E11" s="135" t="s">
        <v>466</v>
      </c>
      <c r="F11" s="196">
        <v>13</v>
      </c>
      <c r="G11" s="196" t="s">
        <v>361</v>
      </c>
      <c r="H11" s="196" t="s">
        <v>89</v>
      </c>
      <c r="I11" s="196" t="s">
        <v>362</v>
      </c>
      <c r="J11" s="196" t="s">
        <v>363</v>
      </c>
      <c r="K11" s="196" t="s">
        <v>364</v>
      </c>
      <c r="L11" s="196" t="s">
        <v>365</v>
      </c>
      <c r="M11" s="83">
        <v>519</v>
      </c>
      <c r="N11" s="8" t="s">
        <v>227</v>
      </c>
      <c r="O11" s="8" t="s">
        <v>228</v>
      </c>
      <c r="P11" s="7" t="s">
        <v>496</v>
      </c>
      <c r="Q11" s="7" t="s">
        <v>89</v>
      </c>
      <c r="R11" s="7" t="s">
        <v>321</v>
      </c>
      <c r="S11" s="7">
        <v>0.25</v>
      </c>
      <c r="T11" s="7">
        <v>155</v>
      </c>
      <c r="U11" s="7" t="s">
        <v>248</v>
      </c>
      <c r="V11" s="7" t="s">
        <v>344</v>
      </c>
      <c r="W11" s="7" t="s">
        <v>345</v>
      </c>
      <c r="X11" s="7" t="s">
        <v>346</v>
      </c>
      <c r="Y11" s="7" t="s">
        <v>347</v>
      </c>
      <c r="Z11" s="157">
        <v>176396322</v>
      </c>
      <c r="AA11" s="157">
        <v>651983</v>
      </c>
      <c r="AB11" s="157"/>
      <c r="AC11" s="157">
        <v>175744339</v>
      </c>
      <c r="AD11" s="157"/>
      <c r="AE11" s="157"/>
      <c r="AF11" s="157"/>
      <c r="AG11" s="163"/>
      <c r="AH11" s="163"/>
      <c r="AI11" s="157">
        <v>101248427</v>
      </c>
      <c r="AJ11" s="157">
        <v>150000</v>
      </c>
      <c r="AK11" s="157"/>
      <c r="AL11" s="157">
        <v>101098427</v>
      </c>
      <c r="AM11" s="157"/>
      <c r="AN11" s="157"/>
      <c r="AO11" s="157"/>
      <c r="AP11" s="163"/>
      <c r="AQ11" s="163"/>
      <c r="AR11" s="157">
        <v>23060465</v>
      </c>
      <c r="AS11" s="157">
        <v>157150</v>
      </c>
      <c r="AT11" s="157"/>
      <c r="AU11" s="157">
        <v>22903315</v>
      </c>
      <c r="AV11" s="157"/>
      <c r="AW11" s="157"/>
      <c r="AX11" s="157"/>
      <c r="AY11" s="163"/>
      <c r="AZ11" s="163"/>
      <c r="BA11" s="157">
        <v>25104197</v>
      </c>
      <c r="BB11" s="157">
        <v>165125</v>
      </c>
      <c r="BC11" s="157"/>
      <c r="BD11" s="157">
        <v>24939072</v>
      </c>
      <c r="BE11" s="157"/>
      <c r="BF11" s="157"/>
      <c r="BG11" s="157"/>
      <c r="BH11" s="163"/>
      <c r="BI11" s="163"/>
      <c r="BJ11" s="157">
        <v>26983233</v>
      </c>
      <c r="BK11" s="157">
        <v>179709</v>
      </c>
      <c r="BL11" s="157"/>
      <c r="BM11" s="157">
        <v>26803524</v>
      </c>
      <c r="BN11" s="157"/>
      <c r="BO11" s="157"/>
      <c r="BP11" s="157"/>
      <c r="BQ11" s="163"/>
      <c r="BR11" s="163"/>
      <c r="BS11" s="175" t="s">
        <v>95</v>
      </c>
    </row>
    <row r="12" spans="1:71" ht="32.25" customHeight="1">
      <c r="A12" s="116"/>
      <c r="B12" s="183"/>
      <c r="C12" s="125"/>
      <c r="D12" s="201"/>
      <c r="E12" s="201"/>
      <c r="F12" s="195"/>
      <c r="G12" s="195"/>
      <c r="H12" s="195"/>
      <c r="I12" s="195"/>
      <c r="J12" s="195"/>
      <c r="K12" s="195"/>
      <c r="L12" s="195"/>
      <c r="M12" s="83">
        <v>520</v>
      </c>
      <c r="N12" s="8" t="s">
        <v>465</v>
      </c>
      <c r="O12" s="8" t="s">
        <v>464</v>
      </c>
      <c r="P12" s="7" t="s">
        <v>496</v>
      </c>
      <c r="Q12" s="7" t="s">
        <v>158</v>
      </c>
      <c r="R12" s="7" t="s">
        <v>321</v>
      </c>
      <c r="S12" s="7">
        <v>0.15</v>
      </c>
      <c r="T12" s="7">
        <v>84</v>
      </c>
      <c r="U12" s="7" t="s">
        <v>476</v>
      </c>
      <c r="V12" s="7" t="s">
        <v>477</v>
      </c>
      <c r="W12" s="7" t="s">
        <v>478</v>
      </c>
      <c r="X12" s="7" t="s">
        <v>479</v>
      </c>
      <c r="Y12" s="7" t="s">
        <v>480</v>
      </c>
      <c r="Z12" s="158"/>
      <c r="AA12" s="158"/>
      <c r="AB12" s="158"/>
      <c r="AC12" s="158"/>
      <c r="AD12" s="158"/>
      <c r="AE12" s="158"/>
      <c r="AF12" s="158"/>
      <c r="AG12" s="164"/>
      <c r="AH12" s="164"/>
      <c r="AI12" s="158"/>
      <c r="AJ12" s="158"/>
      <c r="AK12" s="158"/>
      <c r="AL12" s="158"/>
      <c r="AM12" s="158"/>
      <c r="AN12" s="158"/>
      <c r="AO12" s="158"/>
      <c r="AP12" s="164"/>
      <c r="AQ12" s="164"/>
      <c r="AR12" s="158"/>
      <c r="AS12" s="158"/>
      <c r="AT12" s="158"/>
      <c r="AU12" s="158"/>
      <c r="AV12" s="158"/>
      <c r="AW12" s="158"/>
      <c r="AX12" s="158"/>
      <c r="AY12" s="164"/>
      <c r="AZ12" s="164"/>
      <c r="BA12" s="158"/>
      <c r="BB12" s="158"/>
      <c r="BC12" s="158"/>
      <c r="BD12" s="158"/>
      <c r="BE12" s="158"/>
      <c r="BF12" s="158"/>
      <c r="BG12" s="158"/>
      <c r="BH12" s="164"/>
      <c r="BI12" s="164"/>
      <c r="BJ12" s="158"/>
      <c r="BK12" s="158"/>
      <c r="BL12" s="158"/>
      <c r="BM12" s="158"/>
      <c r="BN12" s="158"/>
      <c r="BO12" s="158"/>
      <c r="BP12" s="158"/>
      <c r="BQ12" s="164"/>
      <c r="BR12" s="164"/>
      <c r="BS12" s="175"/>
    </row>
    <row r="13" spans="1:71" ht="44.25" customHeight="1">
      <c r="A13" s="116"/>
      <c r="B13" s="183"/>
      <c r="C13" s="125"/>
      <c r="D13" s="201"/>
      <c r="E13" s="201"/>
      <c r="F13" s="195"/>
      <c r="G13" s="195"/>
      <c r="H13" s="195"/>
      <c r="I13" s="195"/>
      <c r="J13" s="195"/>
      <c r="K13" s="195"/>
      <c r="L13" s="195"/>
      <c r="M13" s="83">
        <v>521</v>
      </c>
      <c r="N13" s="8" t="s">
        <v>463</v>
      </c>
      <c r="O13" s="8" t="s">
        <v>462</v>
      </c>
      <c r="P13" s="7" t="s">
        <v>496</v>
      </c>
      <c r="Q13" s="7" t="s">
        <v>89</v>
      </c>
      <c r="R13" s="7" t="s">
        <v>321</v>
      </c>
      <c r="S13" s="7">
        <v>0.05</v>
      </c>
      <c r="T13" s="7">
        <v>0</v>
      </c>
      <c r="U13" s="7">
        <v>16</v>
      </c>
      <c r="V13" s="7">
        <v>4</v>
      </c>
      <c r="W13" s="7" t="s">
        <v>159</v>
      </c>
      <c r="X13" s="7" t="s">
        <v>474</v>
      </c>
      <c r="Y13" s="7" t="s">
        <v>475</v>
      </c>
      <c r="Z13" s="158"/>
      <c r="AA13" s="158"/>
      <c r="AB13" s="158"/>
      <c r="AC13" s="158"/>
      <c r="AD13" s="158"/>
      <c r="AE13" s="158"/>
      <c r="AF13" s="158"/>
      <c r="AG13" s="164"/>
      <c r="AH13" s="164"/>
      <c r="AI13" s="158"/>
      <c r="AJ13" s="158"/>
      <c r="AK13" s="158"/>
      <c r="AL13" s="158"/>
      <c r="AM13" s="158"/>
      <c r="AN13" s="158"/>
      <c r="AO13" s="158"/>
      <c r="AP13" s="164"/>
      <c r="AQ13" s="164"/>
      <c r="AR13" s="158"/>
      <c r="AS13" s="158"/>
      <c r="AT13" s="158"/>
      <c r="AU13" s="158"/>
      <c r="AV13" s="158"/>
      <c r="AW13" s="158"/>
      <c r="AX13" s="158"/>
      <c r="AY13" s="164"/>
      <c r="AZ13" s="164"/>
      <c r="BA13" s="158"/>
      <c r="BB13" s="158"/>
      <c r="BC13" s="158"/>
      <c r="BD13" s="158"/>
      <c r="BE13" s="158"/>
      <c r="BF13" s="158"/>
      <c r="BG13" s="158"/>
      <c r="BH13" s="164"/>
      <c r="BI13" s="164"/>
      <c r="BJ13" s="158"/>
      <c r="BK13" s="158"/>
      <c r="BL13" s="158"/>
      <c r="BM13" s="158"/>
      <c r="BN13" s="158"/>
      <c r="BO13" s="158"/>
      <c r="BP13" s="158"/>
      <c r="BQ13" s="164"/>
      <c r="BR13" s="164"/>
      <c r="BS13" s="175"/>
    </row>
    <row r="14" spans="1:71" ht="48.75" customHeight="1">
      <c r="A14" s="116"/>
      <c r="B14" s="183"/>
      <c r="C14" s="126"/>
      <c r="D14" s="136"/>
      <c r="E14" s="136"/>
      <c r="F14" s="197"/>
      <c r="G14" s="195"/>
      <c r="H14" s="197"/>
      <c r="I14" s="197"/>
      <c r="J14" s="197"/>
      <c r="K14" s="197"/>
      <c r="L14" s="197"/>
      <c r="M14" s="90">
        <v>522</v>
      </c>
      <c r="N14" s="8" t="s">
        <v>229</v>
      </c>
      <c r="O14" s="8" t="s">
        <v>26</v>
      </c>
      <c r="P14" s="7" t="s">
        <v>496</v>
      </c>
      <c r="Q14" s="7" t="s">
        <v>89</v>
      </c>
      <c r="R14" s="7" t="s">
        <v>322</v>
      </c>
      <c r="S14" s="7">
        <v>0.35</v>
      </c>
      <c r="T14" s="7">
        <v>16</v>
      </c>
      <c r="U14" s="7" t="s">
        <v>249</v>
      </c>
      <c r="V14" s="7" t="s">
        <v>294</v>
      </c>
      <c r="W14" s="7" t="s">
        <v>295</v>
      </c>
      <c r="X14" s="7" t="s">
        <v>296</v>
      </c>
      <c r="Y14" s="30" t="s">
        <v>297</v>
      </c>
      <c r="Z14" s="158"/>
      <c r="AA14" s="158"/>
      <c r="AB14" s="158"/>
      <c r="AC14" s="158"/>
      <c r="AD14" s="158"/>
      <c r="AE14" s="158"/>
      <c r="AF14" s="158"/>
      <c r="AG14" s="164"/>
      <c r="AH14" s="164"/>
      <c r="AI14" s="158"/>
      <c r="AJ14" s="158"/>
      <c r="AK14" s="158"/>
      <c r="AL14" s="158"/>
      <c r="AM14" s="158"/>
      <c r="AN14" s="158"/>
      <c r="AO14" s="158"/>
      <c r="AP14" s="164"/>
      <c r="AQ14" s="164"/>
      <c r="AR14" s="158"/>
      <c r="AS14" s="158"/>
      <c r="AT14" s="158"/>
      <c r="AU14" s="158"/>
      <c r="AV14" s="158"/>
      <c r="AW14" s="158"/>
      <c r="AX14" s="158"/>
      <c r="AY14" s="164"/>
      <c r="AZ14" s="164"/>
      <c r="BA14" s="158"/>
      <c r="BB14" s="158"/>
      <c r="BC14" s="158"/>
      <c r="BD14" s="158"/>
      <c r="BE14" s="158"/>
      <c r="BF14" s="158"/>
      <c r="BG14" s="158"/>
      <c r="BH14" s="164"/>
      <c r="BI14" s="164"/>
      <c r="BJ14" s="158"/>
      <c r="BK14" s="158"/>
      <c r="BL14" s="158"/>
      <c r="BM14" s="158"/>
      <c r="BN14" s="158"/>
      <c r="BO14" s="158"/>
      <c r="BP14" s="158"/>
      <c r="BQ14" s="164"/>
      <c r="BR14" s="164"/>
      <c r="BS14" s="175"/>
    </row>
    <row r="15" spans="1:71" ht="48">
      <c r="A15" s="116"/>
      <c r="B15" s="183" t="s">
        <v>18</v>
      </c>
      <c r="C15" s="124">
        <v>150</v>
      </c>
      <c r="D15" s="183" t="s">
        <v>217</v>
      </c>
      <c r="E15" s="183" t="s">
        <v>218</v>
      </c>
      <c r="F15" s="172">
        <v>20</v>
      </c>
      <c r="G15" s="172">
        <v>15</v>
      </c>
      <c r="H15" s="172" t="s">
        <v>89</v>
      </c>
      <c r="I15" s="172">
        <v>16</v>
      </c>
      <c r="J15" s="172">
        <v>16</v>
      </c>
      <c r="K15" s="172">
        <v>16</v>
      </c>
      <c r="L15" s="172">
        <v>15</v>
      </c>
      <c r="M15" s="90">
        <v>523</v>
      </c>
      <c r="N15" s="8" t="s">
        <v>348</v>
      </c>
      <c r="O15" s="8" t="s">
        <v>230</v>
      </c>
      <c r="P15" s="7" t="s">
        <v>496</v>
      </c>
      <c r="Q15" s="7" t="s">
        <v>89</v>
      </c>
      <c r="R15" s="7" t="s">
        <v>323</v>
      </c>
      <c r="S15" s="7">
        <v>0.15</v>
      </c>
      <c r="T15" s="7">
        <v>0</v>
      </c>
      <c r="U15" s="7">
        <v>6</v>
      </c>
      <c r="V15" s="7">
        <v>0</v>
      </c>
      <c r="W15" s="7">
        <v>2</v>
      </c>
      <c r="X15" s="7" t="s">
        <v>472</v>
      </c>
      <c r="Y15" s="7" t="s">
        <v>473</v>
      </c>
      <c r="Z15" s="158"/>
      <c r="AA15" s="158"/>
      <c r="AB15" s="158"/>
      <c r="AC15" s="158"/>
      <c r="AD15" s="158"/>
      <c r="AE15" s="158"/>
      <c r="AF15" s="158"/>
      <c r="AG15" s="164"/>
      <c r="AH15" s="164"/>
      <c r="AI15" s="158"/>
      <c r="AJ15" s="158"/>
      <c r="AK15" s="158"/>
      <c r="AL15" s="158"/>
      <c r="AM15" s="158"/>
      <c r="AN15" s="158"/>
      <c r="AO15" s="158"/>
      <c r="AP15" s="164"/>
      <c r="AQ15" s="164"/>
      <c r="AR15" s="158"/>
      <c r="AS15" s="158"/>
      <c r="AT15" s="158"/>
      <c r="AU15" s="158"/>
      <c r="AV15" s="158"/>
      <c r="AW15" s="158"/>
      <c r="AX15" s="158"/>
      <c r="AY15" s="164"/>
      <c r="AZ15" s="164"/>
      <c r="BA15" s="158"/>
      <c r="BB15" s="158"/>
      <c r="BC15" s="158"/>
      <c r="BD15" s="158"/>
      <c r="BE15" s="158"/>
      <c r="BF15" s="158"/>
      <c r="BG15" s="158"/>
      <c r="BH15" s="164"/>
      <c r="BI15" s="164"/>
      <c r="BJ15" s="158"/>
      <c r="BK15" s="158"/>
      <c r="BL15" s="158"/>
      <c r="BM15" s="158"/>
      <c r="BN15" s="158"/>
      <c r="BO15" s="158"/>
      <c r="BP15" s="158"/>
      <c r="BQ15" s="164"/>
      <c r="BR15" s="164"/>
      <c r="BS15" s="175"/>
    </row>
    <row r="16" spans="1:71" ht="33" customHeight="1">
      <c r="A16" s="116"/>
      <c r="B16" s="183"/>
      <c r="C16" s="125"/>
      <c r="D16" s="183"/>
      <c r="E16" s="183"/>
      <c r="F16" s="172"/>
      <c r="G16" s="172"/>
      <c r="H16" s="172"/>
      <c r="I16" s="172"/>
      <c r="J16" s="172"/>
      <c r="K16" s="172"/>
      <c r="L16" s="172"/>
      <c r="M16" s="90">
        <v>524</v>
      </c>
      <c r="N16" s="8" t="s">
        <v>19</v>
      </c>
      <c r="O16" s="8" t="s">
        <v>274</v>
      </c>
      <c r="P16" s="7" t="s">
        <v>496</v>
      </c>
      <c r="Q16" s="7" t="s">
        <v>89</v>
      </c>
      <c r="R16" s="7" t="s">
        <v>109</v>
      </c>
      <c r="S16" s="7">
        <v>0.05</v>
      </c>
      <c r="T16" s="7">
        <v>0</v>
      </c>
      <c r="U16" s="7">
        <v>10</v>
      </c>
      <c r="V16" s="7">
        <v>0</v>
      </c>
      <c r="W16" s="7">
        <v>4</v>
      </c>
      <c r="X16" s="7" t="s">
        <v>333</v>
      </c>
      <c r="Y16" s="30" t="s">
        <v>334</v>
      </c>
      <c r="Z16" s="158"/>
      <c r="AA16" s="158"/>
      <c r="AB16" s="158"/>
      <c r="AC16" s="158"/>
      <c r="AD16" s="158"/>
      <c r="AE16" s="158"/>
      <c r="AF16" s="158"/>
      <c r="AG16" s="164"/>
      <c r="AH16" s="164"/>
      <c r="AI16" s="158"/>
      <c r="AJ16" s="158"/>
      <c r="AK16" s="158"/>
      <c r="AL16" s="158"/>
      <c r="AM16" s="158"/>
      <c r="AN16" s="158"/>
      <c r="AO16" s="158"/>
      <c r="AP16" s="164"/>
      <c r="AQ16" s="164"/>
      <c r="AR16" s="158"/>
      <c r="AS16" s="158"/>
      <c r="AT16" s="158"/>
      <c r="AU16" s="158"/>
      <c r="AV16" s="158"/>
      <c r="AW16" s="158"/>
      <c r="AX16" s="158"/>
      <c r="AY16" s="164"/>
      <c r="AZ16" s="164"/>
      <c r="BA16" s="158"/>
      <c r="BB16" s="158"/>
      <c r="BC16" s="158"/>
      <c r="BD16" s="158"/>
      <c r="BE16" s="158"/>
      <c r="BF16" s="158"/>
      <c r="BG16" s="158"/>
      <c r="BH16" s="164"/>
      <c r="BI16" s="164"/>
      <c r="BJ16" s="158"/>
      <c r="BK16" s="158"/>
      <c r="BL16" s="158"/>
      <c r="BM16" s="158"/>
      <c r="BN16" s="158"/>
      <c r="BO16" s="158"/>
      <c r="BP16" s="158"/>
      <c r="BQ16" s="164"/>
      <c r="BR16" s="164"/>
      <c r="BS16" s="175"/>
    </row>
    <row r="17" spans="1:71" ht="44.25" customHeight="1">
      <c r="A17" s="116"/>
      <c r="B17" s="183"/>
      <c r="C17" s="126"/>
      <c r="D17" s="183"/>
      <c r="E17" s="183"/>
      <c r="F17" s="172"/>
      <c r="G17" s="172"/>
      <c r="H17" s="172"/>
      <c r="I17" s="172"/>
      <c r="J17" s="172"/>
      <c r="K17" s="172"/>
      <c r="L17" s="172"/>
      <c r="M17" s="90">
        <v>525</v>
      </c>
      <c r="N17" s="8" t="s">
        <v>231</v>
      </c>
      <c r="O17" s="8" t="s">
        <v>232</v>
      </c>
      <c r="P17" s="7" t="s">
        <v>496</v>
      </c>
      <c r="Q17" s="7" t="s">
        <v>89</v>
      </c>
      <c r="R17" s="7" t="s">
        <v>324</v>
      </c>
      <c r="S17" s="7">
        <v>0.25</v>
      </c>
      <c r="T17" s="7">
        <v>0</v>
      </c>
      <c r="U17" s="7">
        <v>7</v>
      </c>
      <c r="V17" s="7">
        <v>0</v>
      </c>
      <c r="W17" s="7">
        <v>5</v>
      </c>
      <c r="X17" s="7" t="s">
        <v>335</v>
      </c>
      <c r="Y17" s="7" t="s">
        <v>336</v>
      </c>
      <c r="Z17" s="158"/>
      <c r="AA17" s="158"/>
      <c r="AB17" s="158"/>
      <c r="AC17" s="158"/>
      <c r="AD17" s="158"/>
      <c r="AE17" s="158"/>
      <c r="AF17" s="158"/>
      <c r="AG17" s="164"/>
      <c r="AH17" s="164"/>
      <c r="AI17" s="158"/>
      <c r="AJ17" s="158"/>
      <c r="AK17" s="158"/>
      <c r="AL17" s="158"/>
      <c r="AM17" s="158"/>
      <c r="AN17" s="158"/>
      <c r="AO17" s="158"/>
      <c r="AP17" s="164"/>
      <c r="AQ17" s="164"/>
      <c r="AR17" s="158"/>
      <c r="AS17" s="158"/>
      <c r="AT17" s="158"/>
      <c r="AU17" s="158"/>
      <c r="AV17" s="158"/>
      <c r="AW17" s="158"/>
      <c r="AX17" s="158"/>
      <c r="AY17" s="164"/>
      <c r="AZ17" s="164"/>
      <c r="BA17" s="158"/>
      <c r="BB17" s="158"/>
      <c r="BC17" s="158"/>
      <c r="BD17" s="158"/>
      <c r="BE17" s="158"/>
      <c r="BF17" s="158"/>
      <c r="BG17" s="158"/>
      <c r="BH17" s="164"/>
      <c r="BI17" s="164"/>
      <c r="BJ17" s="158"/>
      <c r="BK17" s="158"/>
      <c r="BL17" s="158"/>
      <c r="BM17" s="158"/>
      <c r="BN17" s="158"/>
      <c r="BO17" s="158"/>
      <c r="BP17" s="158"/>
      <c r="BQ17" s="164"/>
      <c r="BR17" s="164"/>
      <c r="BS17" s="175"/>
    </row>
    <row r="18" spans="1:71" ht="48" customHeight="1">
      <c r="A18" s="116"/>
      <c r="B18" s="183" t="s">
        <v>212</v>
      </c>
      <c r="C18" s="124">
        <v>151</v>
      </c>
      <c r="D18" s="183" t="s">
        <v>219</v>
      </c>
      <c r="E18" s="183" t="s">
        <v>220</v>
      </c>
      <c r="F18" s="172">
        <v>47439</v>
      </c>
      <c r="G18" s="172">
        <v>50000</v>
      </c>
      <c r="H18" s="196" t="s">
        <v>89</v>
      </c>
      <c r="I18" s="196" t="s">
        <v>164</v>
      </c>
      <c r="J18" s="196" t="s">
        <v>165</v>
      </c>
      <c r="K18" s="196" t="s">
        <v>166</v>
      </c>
      <c r="L18" s="196" t="s">
        <v>167</v>
      </c>
      <c r="M18" s="90">
        <v>526</v>
      </c>
      <c r="N18" s="47" t="s">
        <v>349</v>
      </c>
      <c r="O18" s="47" t="s">
        <v>233</v>
      </c>
      <c r="P18" s="7" t="s">
        <v>496</v>
      </c>
      <c r="Q18" s="7" t="s">
        <v>89</v>
      </c>
      <c r="R18" s="45" t="s">
        <v>324</v>
      </c>
      <c r="S18" s="7">
        <v>0.05</v>
      </c>
      <c r="T18" s="45">
        <v>1</v>
      </c>
      <c r="U18" s="45">
        <v>4</v>
      </c>
      <c r="V18" s="7">
        <v>0</v>
      </c>
      <c r="W18" s="7" t="s">
        <v>169</v>
      </c>
      <c r="X18" s="7" t="s">
        <v>168</v>
      </c>
      <c r="Y18" s="30" t="s">
        <v>140</v>
      </c>
      <c r="Z18" s="158"/>
      <c r="AA18" s="158"/>
      <c r="AB18" s="158"/>
      <c r="AC18" s="158"/>
      <c r="AD18" s="158"/>
      <c r="AE18" s="158"/>
      <c r="AF18" s="158"/>
      <c r="AG18" s="164"/>
      <c r="AH18" s="164"/>
      <c r="AI18" s="158"/>
      <c r="AJ18" s="158"/>
      <c r="AK18" s="158"/>
      <c r="AL18" s="158"/>
      <c r="AM18" s="158"/>
      <c r="AN18" s="158"/>
      <c r="AO18" s="158"/>
      <c r="AP18" s="164"/>
      <c r="AQ18" s="164"/>
      <c r="AR18" s="158"/>
      <c r="AS18" s="158"/>
      <c r="AT18" s="158"/>
      <c r="AU18" s="158"/>
      <c r="AV18" s="158"/>
      <c r="AW18" s="158"/>
      <c r="AX18" s="158"/>
      <c r="AY18" s="164"/>
      <c r="AZ18" s="164"/>
      <c r="BA18" s="158"/>
      <c r="BB18" s="158"/>
      <c r="BC18" s="158"/>
      <c r="BD18" s="158"/>
      <c r="BE18" s="158"/>
      <c r="BF18" s="158"/>
      <c r="BG18" s="158"/>
      <c r="BH18" s="164"/>
      <c r="BI18" s="164"/>
      <c r="BJ18" s="158"/>
      <c r="BK18" s="158"/>
      <c r="BL18" s="158"/>
      <c r="BM18" s="158"/>
      <c r="BN18" s="158"/>
      <c r="BO18" s="158"/>
      <c r="BP18" s="158"/>
      <c r="BQ18" s="164"/>
      <c r="BR18" s="164"/>
      <c r="BS18" s="175"/>
    </row>
    <row r="19" spans="1:71" ht="38.25" customHeight="1">
      <c r="A19" s="116"/>
      <c r="B19" s="183"/>
      <c r="C19" s="126"/>
      <c r="D19" s="183"/>
      <c r="E19" s="183"/>
      <c r="F19" s="172"/>
      <c r="G19" s="172"/>
      <c r="H19" s="197"/>
      <c r="I19" s="197"/>
      <c r="J19" s="197"/>
      <c r="K19" s="197"/>
      <c r="L19" s="197"/>
      <c r="M19" s="90">
        <v>527</v>
      </c>
      <c r="N19" s="8" t="s">
        <v>461</v>
      </c>
      <c r="O19" s="8" t="s">
        <v>234</v>
      </c>
      <c r="P19" s="7" t="s">
        <v>496</v>
      </c>
      <c r="Q19" s="7" t="s">
        <v>89</v>
      </c>
      <c r="R19" s="7" t="s">
        <v>324</v>
      </c>
      <c r="S19" s="7">
        <v>0.15</v>
      </c>
      <c r="T19" s="7">
        <v>0</v>
      </c>
      <c r="U19" s="7">
        <v>4</v>
      </c>
      <c r="V19" s="7">
        <v>0</v>
      </c>
      <c r="W19" s="7">
        <v>0</v>
      </c>
      <c r="X19" s="7">
        <v>1</v>
      </c>
      <c r="Y19" s="7" t="s">
        <v>168</v>
      </c>
      <c r="Z19" s="158"/>
      <c r="AA19" s="158"/>
      <c r="AB19" s="158"/>
      <c r="AC19" s="158"/>
      <c r="AD19" s="158"/>
      <c r="AE19" s="158"/>
      <c r="AF19" s="158"/>
      <c r="AG19" s="164"/>
      <c r="AH19" s="164"/>
      <c r="AI19" s="158"/>
      <c r="AJ19" s="158"/>
      <c r="AK19" s="158"/>
      <c r="AL19" s="158"/>
      <c r="AM19" s="158"/>
      <c r="AN19" s="158"/>
      <c r="AO19" s="158"/>
      <c r="AP19" s="164"/>
      <c r="AQ19" s="164"/>
      <c r="AR19" s="158"/>
      <c r="AS19" s="158"/>
      <c r="AT19" s="158"/>
      <c r="AU19" s="158"/>
      <c r="AV19" s="158"/>
      <c r="AW19" s="158"/>
      <c r="AX19" s="158"/>
      <c r="AY19" s="164"/>
      <c r="AZ19" s="164"/>
      <c r="BA19" s="158"/>
      <c r="BB19" s="158"/>
      <c r="BC19" s="158"/>
      <c r="BD19" s="158"/>
      <c r="BE19" s="158"/>
      <c r="BF19" s="158"/>
      <c r="BG19" s="158"/>
      <c r="BH19" s="164"/>
      <c r="BI19" s="164"/>
      <c r="BJ19" s="158"/>
      <c r="BK19" s="158"/>
      <c r="BL19" s="158"/>
      <c r="BM19" s="158"/>
      <c r="BN19" s="158"/>
      <c r="BO19" s="158"/>
      <c r="BP19" s="158"/>
      <c r="BQ19" s="164"/>
      <c r="BR19" s="164"/>
      <c r="BS19" s="175"/>
    </row>
    <row r="20" spans="1:71" ht="37.5" customHeight="1">
      <c r="A20" s="116"/>
      <c r="B20" s="183" t="s">
        <v>213</v>
      </c>
      <c r="C20" s="124">
        <v>152</v>
      </c>
      <c r="D20" s="183" t="s">
        <v>221</v>
      </c>
      <c r="E20" s="183" t="s">
        <v>222</v>
      </c>
      <c r="F20" s="202">
        <v>2</v>
      </c>
      <c r="G20" s="172">
        <v>7</v>
      </c>
      <c r="H20" s="172" t="s">
        <v>158</v>
      </c>
      <c r="I20" s="172">
        <v>7</v>
      </c>
      <c r="J20" s="172">
        <v>7</v>
      </c>
      <c r="K20" s="172">
        <v>7</v>
      </c>
      <c r="L20" s="172">
        <v>7</v>
      </c>
      <c r="M20" s="90">
        <v>528</v>
      </c>
      <c r="N20" s="8" t="s">
        <v>235</v>
      </c>
      <c r="O20" s="8" t="s">
        <v>236</v>
      </c>
      <c r="P20" s="7" t="s">
        <v>496</v>
      </c>
      <c r="Q20" s="7" t="s">
        <v>89</v>
      </c>
      <c r="R20" s="7" t="s">
        <v>324</v>
      </c>
      <c r="S20" s="7">
        <v>0.05</v>
      </c>
      <c r="T20" s="7">
        <v>0</v>
      </c>
      <c r="U20" s="7">
        <v>1</v>
      </c>
      <c r="V20" s="7">
        <v>0</v>
      </c>
      <c r="W20" s="7">
        <v>1</v>
      </c>
      <c r="X20" s="7">
        <v>1</v>
      </c>
      <c r="Y20" s="30">
        <v>1</v>
      </c>
      <c r="Z20" s="158"/>
      <c r="AA20" s="158"/>
      <c r="AB20" s="158"/>
      <c r="AC20" s="158"/>
      <c r="AD20" s="158"/>
      <c r="AE20" s="158"/>
      <c r="AF20" s="158"/>
      <c r="AG20" s="164"/>
      <c r="AH20" s="164"/>
      <c r="AI20" s="158"/>
      <c r="AJ20" s="158"/>
      <c r="AK20" s="158"/>
      <c r="AL20" s="158"/>
      <c r="AM20" s="158"/>
      <c r="AN20" s="158"/>
      <c r="AO20" s="158"/>
      <c r="AP20" s="164"/>
      <c r="AQ20" s="164"/>
      <c r="AR20" s="158"/>
      <c r="AS20" s="158"/>
      <c r="AT20" s="158"/>
      <c r="AU20" s="158"/>
      <c r="AV20" s="158"/>
      <c r="AW20" s="158"/>
      <c r="AX20" s="158"/>
      <c r="AY20" s="164"/>
      <c r="AZ20" s="164"/>
      <c r="BA20" s="158"/>
      <c r="BB20" s="158"/>
      <c r="BC20" s="158"/>
      <c r="BD20" s="158"/>
      <c r="BE20" s="158"/>
      <c r="BF20" s="158"/>
      <c r="BG20" s="158"/>
      <c r="BH20" s="164"/>
      <c r="BI20" s="164"/>
      <c r="BJ20" s="158"/>
      <c r="BK20" s="158"/>
      <c r="BL20" s="158"/>
      <c r="BM20" s="158"/>
      <c r="BN20" s="158"/>
      <c r="BO20" s="158"/>
      <c r="BP20" s="158"/>
      <c r="BQ20" s="164"/>
      <c r="BR20" s="164"/>
      <c r="BS20" s="175"/>
    </row>
    <row r="21" spans="1:71" ht="39.75" customHeight="1">
      <c r="A21" s="116"/>
      <c r="B21" s="183"/>
      <c r="C21" s="125"/>
      <c r="D21" s="183"/>
      <c r="E21" s="183"/>
      <c r="F21" s="202"/>
      <c r="G21" s="172"/>
      <c r="H21" s="172"/>
      <c r="I21" s="172"/>
      <c r="J21" s="172"/>
      <c r="K21" s="172"/>
      <c r="L21" s="172"/>
      <c r="M21" s="90">
        <v>529</v>
      </c>
      <c r="N21" s="47" t="s">
        <v>237</v>
      </c>
      <c r="O21" s="47" t="s">
        <v>238</v>
      </c>
      <c r="P21" s="7" t="s">
        <v>496</v>
      </c>
      <c r="Q21" s="45" t="s">
        <v>89</v>
      </c>
      <c r="R21" s="45" t="s">
        <v>324</v>
      </c>
      <c r="S21" s="45">
        <v>0.15</v>
      </c>
      <c r="T21" s="45">
        <v>0</v>
      </c>
      <c r="U21" s="45">
        <v>1</v>
      </c>
      <c r="V21" s="7">
        <v>0</v>
      </c>
      <c r="W21" s="7">
        <v>1</v>
      </c>
      <c r="X21" s="7">
        <v>1</v>
      </c>
      <c r="Y21" s="30">
        <v>1</v>
      </c>
      <c r="Z21" s="158"/>
      <c r="AA21" s="158"/>
      <c r="AB21" s="158"/>
      <c r="AC21" s="158"/>
      <c r="AD21" s="158"/>
      <c r="AE21" s="158"/>
      <c r="AF21" s="158"/>
      <c r="AG21" s="164"/>
      <c r="AH21" s="164"/>
      <c r="AI21" s="158"/>
      <c r="AJ21" s="158"/>
      <c r="AK21" s="158"/>
      <c r="AL21" s="158"/>
      <c r="AM21" s="158"/>
      <c r="AN21" s="158"/>
      <c r="AO21" s="158"/>
      <c r="AP21" s="164"/>
      <c r="AQ21" s="164"/>
      <c r="AR21" s="158"/>
      <c r="AS21" s="158"/>
      <c r="AT21" s="158"/>
      <c r="AU21" s="158"/>
      <c r="AV21" s="158"/>
      <c r="AW21" s="158"/>
      <c r="AX21" s="158"/>
      <c r="AY21" s="164"/>
      <c r="AZ21" s="164"/>
      <c r="BA21" s="158"/>
      <c r="BB21" s="158"/>
      <c r="BC21" s="158"/>
      <c r="BD21" s="158"/>
      <c r="BE21" s="158"/>
      <c r="BF21" s="158"/>
      <c r="BG21" s="158"/>
      <c r="BH21" s="164"/>
      <c r="BI21" s="164"/>
      <c r="BJ21" s="158"/>
      <c r="BK21" s="158"/>
      <c r="BL21" s="158"/>
      <c r="BM21" s="158"/>
      <c r="BN21" s="158"/>
      <c r="BO21" s="158"/>
      <c r="BP21" s="158"/>
      <c r="BQ21" s="164"/>
      <c r="BR21" s="164"/>
      <c r="BS21" s="175"/>
    </row>
    <row r="22" spans="1:71" ht="45" customHeight="1">
      <c r="A22" s="116"/>
      <c r="B22" s="183"/>
      <c r="C22" s="125"/>
      <c r="D22" s="183"/>
      <c r="E22" s="183"/>
      <c r="F22" s="202"/>
      <c r="G22" s="172"/>
      <c r="H22" s="172"/>
      <c r="I22" s="172"/>
      <c r="J22" s="172"/>
      <c r="K22" s="172"/>
      <c r="L22" s="172"/>
      <c r="M22" s="90">
        <v>530</v>
      </c>
      <c r="N22" s="97" t="s">
        <v>460</v>
      </c>
      <c r="O22" s="97" t="s">
        <v>459</v>
      </c>
      <c r="P22" s="7" t="s">
        <v>496</v>
      </c>
      <c r="Q22" s="98"/>
      <c r="R22" s="98" t="s">
        <v>324</v>
      </c>
      <c r="S22" s="98">
        <v>0.25</v>
      </c>
      <c r="T22" s="98">
        <v>0</v>
      </c>
      <c r="U22" s="98">
        <v>10</v>
      </c>
      <c r="V22" s="7">
        <v>0</v>
      </c>
      <c r="W22" s="7">
        <v>2</v>
      </c>
      <c r="X22" s="7" t="s">
        <v>481</v>
      </c>
      <c r="Y22" s="7" t="s">
        <v>380</v>
      </c>
      <c r="Z22" s="158"/>
      <c r="AA22" s="158"/>
      <c r="AB22" s="158"/>
      <c r="AC22" s="158"/>
      <c r="AD22" s="158"/>
      <c r="AE22" s="158"/>
      <c r="AF22" s="158"/>
      <c r="AG22" s="164"/>
      <c r="AH22" s="164"/>
      <c r="AI22" s="158"/>
      <c r="AJ22" s="158"/>
      <c r="AK22" s="158"/>
      <c r="AL22" s="158"/>
      <c r="AM22" s="158"/>
      <c r="AN22" s="158"/>
      <c r="AO22" s="158"/>
      <c r="AP22" s="164"/>
      <c r="AQ22" s="164"/>
      <c r="AR22" s="158"/>
      <c r="AS22" s="158"/>
      <c r="AT22" s="158"/>
      <c r="AU22" s="158"/>
      <c r="AV22" s="158"/>
      <c r="AW22" s="158"/>
      <c r="AX22" s="158"/>
      <c r="AY22" s="164"/>
      <c r="AZ22" s="164"/>
      <c r="BA22" s="158"/>
      <c r="BB22" s="158"/>
      <c r="BC22" s="158"/>
      <c r="BD22" s="158"/>
      <c r="BE22" s="158"/>
      <c r="BF22" s="158"/>
      <c r="BG22" s="158"/>
      <c r="BH22" s="164"/>
      <c r="BI22" s="164"/>
      <c r="BJ22" s="158"/>
      <c r="BK22" s="158"/>
      <c r="BL22" s="158"/>
      <c r="BM22" s="158"/>
      <c r="BN22" s="158"/>
      <c r="BO22" s="158"/>
      <c r="BP22" s="158"/>
      <c r="BQ22" s="164"/>
      <c r="BR22" s="164"/>
      <c r="BS22" s="175"/>
    </row>
    <row r="23" spans="1:71" ht="56.25" customHeight="1">
      <c r="A23" s="116"/>
      <c r="B23" s="183"/>
      <c r="C23" s="126"/>
      <c r="D23" s="183"/>
      <c r="E23" s="183"/>
      <c r="F23" s="202"/>
      <c r="G23" s="172"/>
      <c r="H23" s="172"/>
      <c r="I23" s="172"/>
      <c r="J23" s="172"/>
      <c r="K23" s="172"/>
      <c r="L23" s="172"/>
      <c r="M23" s="90">
        <v>531</v>
      </c>
      <c r="N23" s="99" t="s">
        <v>458</v>
      </c>
      <c r="O23" s="99" t="s">
        <v>236</v>
      </c>
      <c r="P23" s="7" t="s">
        <v>496</v>
      </c>
      <c r="Q23" s="100"/>
      <c r="R23" s="100" t="s">
        <v>324</v>
      </c>
      <c r="S23" s="100">
        <v>0.05</v>
      </c>
      <c r="T23" s="100">
        <v>0</v>
      </c>
      <c r="U23" s="100">
        <v>1</v>
      </c>
      <c r="V23" s="7">
        <v>0</v>
      </c>
      <c r="W23" s="7">
        <v>1</v>
      </c>
      <c r="X23" s="7">
        <v>1</v>
      </c>
      <c r="Y23" s="7">
        <v>1</v>
      </c>
      <c r="Z23" s="159"/>
      <c r="AA23" s="159"/>
      <c r="AB23" s="159"/>
      <c r="AC23" s="159"/>
      <c r="AD23" s="159"/>
      <c r="AE23" s="159"/>
      <c r="AF23" s="159"/>
      <c r="AG23" s="165"/>
      <c r="AH23" s="165"/>
      <c r="AI23" s="159"/>
      <c r="AJ23" s="159"/>
      <c r="AK23" s="159"/>
      <c r="AL23" s="159"/>
      <c r="AM23" s="159"/>
      <c r="AN23" s="159"/>
      <c r="AO23" s="159"/>
      <c r="AP23" s="165"/>
      <c r="AQ23" s="165"/>
      <c r="AR23" s="159"/>
      <c r="AS23" s="159"/>
      <c r="AT23" s="159"/>
      <c r="AU23" s="159"/>
      <c r="AV23" s="159"/>
      <c r="AW23" s="159"/>
      <c r="AX23" s="159"/>
      <c r="AY23" s="165"/>
      <c r="AZ23" s="165"/>
      <c r="BA23" s="159"/>
      <c r="BB23" s="159"/>
      <c r="BC23" s="159"/>
      <c r="BD23" s="159"/>
      <c r="BE23" s="159"/>
      <c r="BF23" s="159"/>
      <c r="BG23" s="159"/>
      <c r="BH23" s="165"/>
      <c r="BI23" s="165"/>
      <c r="BJ23" s="159"/>
      <c r="BK23" s="159"/>
      <c r="BL23" s="159"/>
      <c r="BM23" s="159"/>
      <c r="BN23" s="159"/>
      <c r="BO23" s="159"/>
      <c r="BP23" s="159"/>
      <c r="BQ23" s="165"/>
      <c r="BR23" s="165"/>
      <c r="BS23" s="175"/>
    </row>
    <row r="24" spans="1:71" ht="35.25" customHeight="1">
      <c r="A24" s="200" t="s">
        <v>214</v>
      </c>
      <c r="B24" s="183" t="s">
        <v>215</v>
      </c>
      <c r="C24" s="124">
        <v>153</v>
      </c>
      <c r="D24" s="135" t="s">
        <v>223</v>
      </c>
      <c r="E24" s="135" t="s">
        <v>47</v>
      </c>
      <c r="F24" s="172">
        <v>4.19</v>
      </c>
      <c r="G24" s="172">
        <v>10</v>
      </c>
      <c r="H24" s="172" t="s">
        <v>89</v>
      </c>
      <c r="I24" s="172">
        <v>4.19</v>
      </c>
      <c r="J24" s="172">
        <v>5</v>
      </c>
      <c r="K24" s="172">
        <v>8</v>
      </c>
      <c r="L24" s="172">
        <v>10</v>
      </c>
      <c r="M24" s="90">
        <v>532</v>
      </c>
      <c r="N24" s="8" t="s">
        <v>239</v>
      </c>
      <c r="O24" s="8" t="s">
        <v>310</v>
      </c>
      <c r="P24" s="7" t="s">
        <v>496</v>
      </c>
      <c r="Q24" s="7" t="s">
        <v>89</v>
      </c>
      <c r="R24" s="7" t="s">
        <v>324</v>
      </c>
      <c r="S24" s="7">
        <v>0.35</v>
      </c>
      <c r="T24" s="7">
        <v>0</v>
      </c>
      <c r="U24" s="7">
        <v>64</v>
      </c>
      <c r="V24" s="7">
        <v>0</v>
      </c>
      <c r="W24" s="7">
        <v>0</v>
      </c>
      <c r="X24" s="7">
        <v>64</v>
      </c>
      <c r="Y24" s="30">
        <v>64</v>
      </c>
      <c r="Z24" s="198">
        <v>22650520</v>
      </c>
      <c r="AA24" s="198">
        <v>4850520</v>
      </c>
      <c r="AB24" s="198"/>
      <c r="AC24" s="198">
        <v>17000000</v>
      </c>
      <c r="AD24" s="198"/>
      <c r="AE24" s="198"/>
      <c r="AF24" s="198">
        <v>800000</v>
      </c>
      <c r="AG24" s="170"/>
      <c r="AH24" s="170"/>
      <c r="AI24" s="198">
        <v>5550000</v>
      </c>
      <c r="AJ24" s="198">
        <v>500000</v>
      </c>
      <c r="AK24" s="198"/>
      <c r="AL24" s="198">
        <v>4250000</v>
      </c>
      <c r="AM24" s="198"/>
      <c r="AN24" s="198"/>
      <c r="AO24" s="198">
        <v>800000</v>
      </c>
      <c r="AP24" s="170"/>
      <c r="AQ24" s="170"/>
      <c r="AR24" s="198">
        <v>5611964</v>
      </c>
      <c r="AS24" s="198">
        <v>1361964</v>
      </c>
      <c r="AT24" s="198"/>
      <c r="AU24" s="198">
        <v>4250000</v>
      </c>
      <c r="AV24" s="198"/>
      <c r="AW24" s="198"/>
      <c r="AX24" s="198"/>
      <c r="AY24" s="170"/>
      <c r="AZ24" s="170"/>
      <c r="BA24" s="198">
        <v>5681081</v>
      </c>
      <c r="BB24" s="198">
        <v>1431081</v>
      </c>
      <c r="BC24" s="198"/>
      <c r="BD24" s="198">
        <v>4250000</v>
      </c>
      <c r="BE24" s="198"/>
      <c r="BF24" s="198"/>
      <c r="BG24" s="198"/>
      <c r="BH24" s="170"/>
      <c r="BI24" s="170"/>
      <c r="BJ24" s="198">
        <v>5807475</v>
      </c>
      <c r="BK24" s="198">
        <v>1557475</v>
      </c>
      <c r="BL24" s="198"/>
      <c r="BM24" s="198">
        <v>4250000</v>
      </c>
      <c r="BN24" s="198"/>
      <c r="BO24" s="198"/>
      <c r="BP24" s="198"/>
      <c r="BQ24" s="170"/>
      <c r="BR24" s="170"/>
      <c r="BS24" s="132" t="s">
        <v>60</v>
      </c>
    </row>
    <row r="25" spans="1:71" ht="24">
      <c r="A25" s="200"/>
      <c r="B25" s="183"/>
      <c r="C25" s="125"/>
      <c r="D25" s="201"/>
      <c r="E25" s="201"/>
      <c r="F25" s="172"/>
      <c r="G25" s="172"/>
      <c r="H25" s="172"/>
      <c r="I25" s="172"/>
      <c r="J25" s="172"/>
      <c r="K25" s="172"/>
      <c r="L25" s="172"/>
      <c r="M25" s="90">
        <v>533</v>
      </c>
      <c r="N25" s="8" t="s">
        <v>46</v>
      </c>
      <c r="O25" s="8" t="s">
        <v>311</v>
      </c>
      <c r="P25" s="7" t="s">
        <v>496</v>
      </c>
      <c r="Q25" s="7" t="s">
        <v>89</v>
      </c>
      <c r="R25" s="7" t="s">
        <v>324</v>
      </c>
      <c r="S25" s="7">
        <v>0.05</v>
      </c>
      <c r="T25" s="7">
        <v>0</v>
      </c>
      <c r="U25" s="7">
        <v>100</v>
      </c>
      <c r="V25" s="7">
        <v>20</v>
      </c>
      <c r="W25" s="7">
        <v>40</v>
      </c>
      <c r="X25" s="7">
        <v>80</v>
      </c>
      <c r="Y25" s="30">
        <v>100</v>
      </c>
      <c r="Z25" s="198"/>
      <c r="AA25" s="198"/>
      <c r="AB25" s="198"/>
      <c r="AC25" s="198"/>
      <c r="AD25" s="198"/>
      <c r="AE25" s="198"/>
      <c r="AF25" s="198"/>
      <c r="AG25" s="170"/>
      <c r="AH25" s="170"/>
      <c r="AI25" s="198"/>
      <c r="AJ25" s="198"/>
      <c r="AK25" s="198"/>
      <c r="AL25" s="198"/>
      <c r="AM25" s="198"/>
      <c r="AN25" s="198"/>
      <c r="AO25" s="198"/>
      <c r="AP25" s="170"/>
      <c r="AQ25" s="170"/>
      <c r="AR25" s="198"/>
      <c r="AS25" s="198"/>
      <c r="AT25" s="198"/>
      <c r="AU25" s="198"/>
      <c r="AV25" s="198"/>
      <c r="AW25" s="198"/>
      <c r="AX25" s="198"/>
      <c r="AY25" s="170"/>
      <c r="AZ25" s="170"/>
      <c r="BA25" s="198"/>
      <c r="BB25" s="198"/>
      <c r="BC25" s="198"/>
      <c r="BD25" s="198"/>
      <c r="BE25" s="198"/>
      <c r="BF25" s="198"/>
      <c r="BG25" s="198"/>
      <c r="BH25" s="170"/>
      <c r="BI25" s="170"/>
      <c r="BJ25" s="198"/>
      <c r="BK25" s="198"/>
      <c r="BL25" s="198"/>
      <c r="BM25" s="198"/>
      <c r="BN25" s="198"/>
      <c r="BO25" s="198"/>
      <c r="BP25" s="198"/>
      <c r="BQ25" s="170"/>
      <c r="BR25" s="170"/>
      <c r="BS25" s="133"/>
    </row>
    <row r="26" spans="1:71" ht="36">
      <c r="A26" s="200"/>
      <c r="B26" s="183"/>
      <c r="C26" s="125"/>
      <c r="D26" s="201"/>
      <c r="E26" s="201"/>
      <c r="F26" s="172"/>
      <c r="G26" s="172"/>
      <c r="H26" s="172"/>
      <c r="I26" s="172"/>
      <c r="J26" s="172"/>
      <c r="K26" s="172"/>
      <c r="L26" s="172"/>
      <c r="M26" s="90">
        <v>534</v>
      </c>
      <c r="N26" s="8" t="s">
        <v>48</v>
      </c>
      <c r="O26" s="8" t="s">
        <v>49</v>
      </c>
      <c r="P26" s="7" t="s">
        <v>496</v>
      </c>
      <c r="Q26" s="7" t="s">
        <v>89</v>
      </c>
      <c r="R26" s="7" t="s">
        <v>498</v>
      </c>
      <c r="S26" s="7">
        <v>0.05</v>
      </c>
      <c r="T26" s="16">
        <v>3700</v>
      </c>
      <c r="U26" s="16" t="s">
        <v>312</v>
      </c>
      <c r="V26" s="7" t="s">
        <v>313</v>
      </c>
      <c r="W26" s="7" t="s">
        <v>350</v>
      </c>
      <c r="X26" s="7" t="s">
        <v>351</v>
      </c>
      <c r="Y26" s="7" t="s">
        <v>352</v>
      </c>
      <c r="Z26" s="198"/>
      <c r="AA26" s="198"/>
      <c r="AB26" s="198"/>
      <c r="AC26" s="198"/>
      <c r="AD26" s="198"/>
      <c r="AE26" s="198"/>
      <c r="AF26" s="198"/>
      <c r="AG26" s="170"/>
      <c r="AH26" s="170"/>
      <c r="AI26" s="198"/>
      <c r="AJ26" s="198"/>
      <c r="AK26" s="198"/>
      <c r="AL26" s="198"/>
      <c r="AM26" s="198"/>
      <c r="AN26" s="198"/>
      <c r="AO26" s="198"/>
      <c r="AP26" s="170"/>
      <c r="AQ26" s="170"/>
      <c r="AR26" s="198"/>
      <c r="AS26" s="198"/>
      <c r="AT26" s="198"/>
      <c r="AU26" s="198"/>
      <c r="AV26" s="198"/>
      <c r="AW26" s="198"/>
      <c r="AX26" s="198"/>
      <c r="AY26" s="170"/>
      <c r="AZ26" s="170"/>
      <c r="BA26" s="198"/>
      <c r="BB26" s="198"/>
      <c r="BC26" s="198"/>
      <c r="BD26" s="198"/>
      <c r="BE26" s="198"/>
      <c r="BF26" s="198"/>
      <c r="BG26" s="198"/>
      <c r="BH26" s="170"/>
      <c r="BI26" s="170"/>
      <c r="BJ26" s="198"/>
      <c r="BK26" s="198"/>
      <c r="BL26" s="198"/>
      <c r="BM26" s="198"/>
      <c r="BN26" s="198"/>
      <c r="BO26" s="198"/>
      <c r="BP26" s="198"/>
      <c r="BQ26" s="170"/>
      <c r="BR26" s="170"/>
      <c r="BS26" s="133"/>
    </row>
    <row r="27" spans="1:71" ht="36">
      <c r="A27" s="200"/>
      <c r="B27" s="183"/>
      <c r="C27" s="125"/>
      <c r="D27" s="201"/>
      <c r="E27" s="201"/>
      <c r="F27" s="172"/>
      <c r="G27" s="172"/>
      <c r="H27" s="172"/>
      <c r="I27" s="172"/>
      <c r="J27" s="172"/>
      <c r="K27" s="172"/>
      <c r="L27" s="172"/>
      <c r="M27" s="90">
        <v>535</v>
      </c>
      <c r="N27" s="8" t="s">
        <v>240</v>
      </c>
      <c r="O27" s="8" t="s">
        <v>50</v>
      </c>
      <c r="P27" s="7" t="s">
        <v>496</v>
      </c>
      <c r="Q27" s="7" t="s">
        <v>89</v>
      </c>
      <c r="R27" s="7" t="s">
        <v>325</v>
      </c>
      <c r="S27" s="7">
        <v>0.15</v>
      </c>
      <c r="T27" s="7">
        <v>381</v>
      </c>
      <c r="U27" s="7">
        <v>381</v>
      </c>
      <c r="V27" s="7" t="s">
        <v>315</v>
      </c>
      <c r="W27" s="7" t="s">
        <v>315</v>
      </c>
      <c r="X27" s="7" t="s">
        <v>314</v>
      </c>
      <c r="Y27" s="7" t="s">
        <v>316</v>
      </c>
      <c r="Z27" s="198"/>
      <c r="AA27" s="198"/>
      <c r="AB27" s="198"/>
      <c r="AC27" s="198"/>
      <c r="AD27" s="198"/>
      <c r="AE27" s="198"/>
      <c r="AF27" s="198"/>
      <c r="AG27" s="170"/>
      <c r="AH27" s="170"/>
      <c r="AI27" s="198"/>
      <c r="AJ27" s="198"/>
      <c r="AK27" s="198"/>
      <c r="AL27" s="198"/>
      <c r="AM27" s="198"/>
      <c r="AN27" s="198"/>
      <c r="AO27" s="198"/>
      <c r="AP27" s="170"/>
      <c r="AQ27" s="170"/>
      <c r="AR27" s="198"/>
      <c r="AS27" s="198"/>
      <c r="AT27" s="198"/>
      <c r="AU27" s="198"/>
      <c r="AV27" s="198"/>
      <c r="AW27" s="198"/>
      <c r="AX27" s="198"/>
      <c r="AY27" s="170"/>
      <c r="AZ27" s="170"/>
      <c r="BA27" s="198"/>
      <c r="BB27" s="198"/>
      <c r="BC27" s="198"/>
      <c r="BD27" s="198"/>
      <c r="BE27" s="198"/>
      <c r="BF27" s="198"/>
      <c r="BG27" s="198"/>
      <c r="BH27" s="170"/>
      <c r="BI27" s="170"/>
      <c r="BJ27" s="198"/>
      <c r="BK27" s="198"/>
      <c r="BL27" s="198"/>
      <c r="BM27" s="198"/>
      <c r="BN27" s="198"/>
      <c r="BO27" s="198"/>
      <c r="BP27" s="198"/>
      <c r="BQ27" s="170"/>
      <c r="BR27" s="170"/>
      <c r="BS27" s="133"/>
    </row>
    <row r="28" spans="1:71" ht="39.75" customHeight="1">
      <c r="A28" s="200"/>
      <c r="B28" s="183"/>
      <c r="C28" s="125"/>
      <c r="D28" s="201"/>
      <c r="E28" s="201"/>
      <c r="F28" s="172"/>
      <c r="G28" s="172"/>
      <c r="H28" s="172"/>
      <c r="I28" s="172"/>
      <c r="J28" s="172"/>
      <c r="K28" s="172"/>
      <c r="L28" s="172"/>
      <c r="M28" s="90">
        <v>536</v>
      </c>
      <c r="N28" s="8" t="s">
        <v>53</v>
      </c>
      <c r="O28" s="8" t="s">
        <v>54</v>
      </c>
      <c r="P28" s="7" t="s">
        <v>496</v>
      </c>
      <c r="Q28" s="7" t="s">
        <v>89</v>
      </c>
      <c r="R28" s="7" t="s">
        <v>325</v>
      </c>
      <c r="S28" s="7">
        <v>0.15</v>
      </c>
      <c r="T28" s="7">
        <v>0</v>
      </c>
      <c r="U28" s="9">
        <v>3</v>
      </c>
      <c r="V28" s="7">
        <v>0</v>
      </c>
      <c r="W28" s="7">
        <v>5</v>
      </c>
      <c r="X28" s="7" t="s">
        <v>353</v>
      </c>
      <c r="Y28" s="7" t="s">
        <v>353</v>
      </c>
      <c r="Z28" s="198"/>
      <c r="AA28" s="198"/>
      <c r="AB28" s="198"/>
      <c r="AC28" s="198"/>
      <c r="AD28" s="198"/>
      <c r="AE28" s="198"/>
      <c r="AF28" s="198"/>
      <c r="AG28" s="170"/>
      <c r="AH28" s="170"/>
      <c r="AI28" s="198"/>
      <c r="AJ28" s="198"/>
      <c r="AK28" s="198"/>
      <c r="AL28" s="198"/>
      <c r="AM28" s="198"/>
      <c r="AN28" s="198"/>
      <c r="AO28" s="198"/>
      <c r="AP28" s="170"/>
      <c r="AQ28" s="170"/>
      <c r="AR28" s="198"/>
      <c r="AS28" s="198"/>
      <c r="AT28" s="198"/>
      <c r="AU28" s="198"/>
      <c r="AV28" s="198"/>
      <c r="AW28" s="198"/>
      <c r="AX28" s="198"/>
      <c r="AY28" s="170"/>
      <c r="AZ28" s="170"/>
      <c r="BA28" s="198"/>
      <c r="BB28" s="198"/>
      <c r="BC28" s="198"/>
      <c r="BD28" s="198"/>
      <c r="BE28" s="198"/>
      <c r="BF28" s="198"/>
      <c r="BG28" s="198"/>
      <c r="BH28" s="170"/>
      <c r="BI28" s="170"/>
      <c r="BJ28" s="198"/>
      <c r="BK28" s="198"/>
      <c r="BL28" s="198"/>
      <c r="BM28" s="198"/>
      <c r="BN28" s="198"/>
      <c r="BO28" s="198"/>
      <c r="BP28" s="198"/>
      <c r="BQ28" s="170"/>
      <c r="BR28" s="170"/>
      <c r="BS28" s="133"/>
    </row>
    <row r="29" spans="1:71" ht="36">
      <c r="A29" s="200"/>
      <c r="B29" s="183"/>
      <c r="C29" s="125"/>
      <c r="D29" s="201"/>
      <c r="E29" s="201"/>
      <c r="F29" s="172"/>
      <c r="G29" s="172"/>
      <c r="H29" s="172"/>
      <c r="I29" s="172"/>
      <c r="J29" s="172"/>
      <c r="K29" s="172"/>
      <c r="L29" s="172"/>
      <c r="M29" s="90">
        <v>537</v>
      </c>
      <c r="N29" s="8" t="s">
        <v>55</v>
      </c>
      <c r="O29" s="8" t="s">
        <v>457</v>
      </c>
      <c r="P29" s="7" t="s">
        <v>496</v>
      </c>
      <c r="Q29" s="7" t="s">
        <v>307</v>
      </c>
      <c r="R29" s="7" t="s">
        <v>120</v>
      </c>
      <c r="S29" s="7">
        <v>0.25</v>
      </c>
      <c r="T29" s="101">
        <v>0.2</v>
      </c>
      <c r="U29" s="101">
        <v>0.5</v>
      </c>
      <c r="V29" s="101">
        <v>0.2</v>
      </c>
      <c r="W29" s="101">
        <v>0.25</v>
      </c>
      <c r="X29" s="101">
        <v>0.3333333333333333</v>
      </c>
      <c r="Y29" s="101">
        <v>0.5</v>
      </c>
      <c r="Z29" s="198"/>
      <c r="AA29" s="198"/>
      <c r="AB29" s="198"/>
      <c r="AC29" s="198"/>
      <c r="AD29" s="198"/>
      <c r="AE29" s="198"/>
      <c r="AF29" s="198"/>
      <c r="AG29" s="170"/>
      <c r="AH29" s="170"/>
      <c r="AI29" s="198"/>
      <c r="AJ29" s="198"/>
      <c r="AK29" s="198"/>
      <c r="AL29" s="198"/>
      <c r="AM29" s="198"/>
      <c r="AN29" s="198"/>
      <c r="AO29" s="198"/>
      <c r="AP29" s="170"/>
      <c r="AQ29" s="170"/>
      <c r="AR29" s="198"/>
      <c r="AS29" s="198"/>
      <c r="AT29" s="198"/>
      <c r="AU29" s="198"/>
      <c r="AV29" s="198"/>
      <c r="AW29" s="198"/>
      <c r="AX29" s="198"/>
      <c r="AY29" s="170"/>
      <c r="AZ29" s="170"/>
      <c r="BA29" s="198"/>
      <c r="BB29" s="198"/>
      <c r="BC29" s="198"/>
      <c r="BD29" s="198"/>
      <c r="BE29" s="198"/>
      <c r="BF29" s="198"/>
      <c r="BG29" s="198"/>
      <c r="BH29" s="170"/>
      <c r="BI29" s="170"/>
      <c r="BJ29" s="198"/>
      <c r="BK29" s="198"/>
      <c r="BL29" s="198"/>
      <c r="BM29" s="198"/>
      <c r="BN29" s="198"/>
      <c r="BO29" s="198"/>
      <c r="BP29" s="198"/>
      <c r="BQ29" s="170"/>
      <c r="BR29" s="170"/>
      <c r="BS29" s="133"/>
    </row>
    <row r="30" spans="1:71" ht="36">
      <c r="A30" s="200"/>
      <c r="B30" s="183"/>
      <c r="C30" s="126"/>
      <c r="D30" s="136"/>
      <c r="E30" s="136"/>
      <c r="F30" s="172"/>
      <c r="G30" s="172"/>
      <c r="H30" s="172"/>
      <c r="I30" s="172"/>
      <c r="J30" s="172"/>
      <c r="K30" s="172"/>
      <c r="L30" s="172"/>
      <c r="M30" s="90">
        <v>538</v>
      </c>
      <c r="N30" s="8" t="s">
        <v>456</v>
      </c>
      <c r="O30" s="8" t="s">
        <v>455</v>
      </c>
      <c r="P30" s="7" t="s">
        <v>496</v>
      </c>
      <c r="Q30" s="7" t="s">
        <v>89</v>
      </c>
      <c r="R30" s="7" t="s">
        <v>330</v>
      </c>
      <c r="S30" s="7">
        <v>0.05</v>
      </c>
      <c r="T30" s="7">
        <v>155</v>
      </c>
      <c r="U30" s="7" t="s">
        <v>482</v>
      </c>
      <c r="V30" s="7" t="s">
        <v>483</v>
      </c>
      <c r="W30" s="7" t="s">
        <v>484</v>
      </c>
      <c r="X30" s="7" t="s">
        <v>485</v>
      </c>
      <c r="Y30" s="7" t="s">
        <v>486</v>
      </c>
      <c r="Z30" s="198"/>
      <c r="AA30" s="198"/>
      <c r="AB30" s="198"/>
      <c r="AC30" s="198"/>
      <c r="AD30" s="198"/>
      <c r="AE30" s="198"/>
      <c r="AF30" s="198"/>
      <c r="AG30" s="170"/>
      <c r="AH30" s="170"/>
      <c r="AI30" s="198"/>
      <c r="AJ30" s="198"/>
      <c r="AK30" s="198"/>
      <c r="AL30" s="198"/>
      <c r="AM30" s="198"/>
      <c r="AN30" s="198"/>
      <c r="AO30" s="198"/>
      <c r="AP30" s="170"/>
      <c r="AQ30" s="170"/>
      <c r="AR30" s="198"/>
      <c r="AS30" s="198"/>
      <c r="AT30" s="198"/>
      <c r="AU30" s="198"/>
      <c r="AV30" s="198"/>
      <c r="AW30" s="198"/>
      <c r="AX30" s="198"/>
      <c r="AY30" s="170"/>
      <c r="AZ30" s="170"/>
      <c r="BA30" s="198"/>
      <c r="BB30" s="198"/>
      <c r="BC30" s="198"/>
      <c r="BD30" s="198"/>
      <c r="BE30" s="198"/>
      <c r="BF30" s="198"/>
      <c r="BG30" s="198"/>
      <c r="BH30" s="170"/>
      <c r="BI30" s="170"/>
      <c r="BJ30" s="198"/>
      <c r="BK30" s="198"/>
      <c r="BL30" s="198"/>
      <c r="BM30" s="198"/>
      <c r="BN30" s="198"/>
      <c r="BO30" s="198"/>
      <c r="BP30" s="198"/>
      <c r="BQ30" s="170"/>
      <c r="BR30" s="170"/>
      <c r="BS30" s="133"/>
    </row>
    <row r="31" spans="1:71" ht="23.25" customHeight="1">
      <c r="A31" s="200"/>
      <c r="B31" s="183"/>
      <c r="C31" s="124">
        <v>154</v>
      </c>
      <c r="D31" s="135" t="s">
        <v>224</v>
      </c>
      <c r="E31" s="135" t="s">
        <v>309</v>
      </c>
      <c r="F31" s="172" t="s">
        <v>21</v>
      </c>
      <c r="G31" s="172">
        <v>20</v>
      </c>
      <c r="H31" s="195" t="s">
        <v>307</v>
      </c>
      <c r="I31" s="195">
        <v>0</v>
      </c>
      <c r="J31" s="195">
        <v>3</v>
      </c>
      <c r="K31" s="195">
        <v>10</v>
      </c>
      <c r="L31" s="195">
        <v>20</v>
      </c>
      <c r="M31" s="90">
        <v>539</v>
      </c>
      <c r="N31" s="8" t="s">
        <v>51</v>
      </c>
      <c r="O31" s="8" t="s">
        <v>52</v>
      </c>
      <c r="P31" s="7" t="s">
        <v>496</v>
      </c>
      <c r="Q31" s="7" t="s">
        <v>89</v>
      </c>
      <c r="R31" s="7" t="s">
        <v>324</v>
      </c>
      <c r="S31" s="7">
        <v>0.15</v>
      </c>
      <c r="T31" s="7">
        <v>0</v>
      </c>
      <c r="U31" s="7">
        <v>2</v>
      </c>
      <c r="V31" s="7">
        <v>0</v>
      </c>
      <c r="W31" s="7">
        <v>1</v>
      </c>
      <c r="X31" s="7" t="s">
        <v>139</v>
      </c>
      <c r="Y31" s="7" t="s">
        <v>317</v>
      </c>
      <c r="Z31" s="198"/>
      <c r="AA31" s="198"/>
      <c r="AB31" s="198"/>
      <c r="AC31" s="198"/>
      <c r="AD31" s="198"/>
      <c r="AE31" s="198"/>
      <c r="AF31" s="198"/>
      <c r="AG31" s="170"/>
      <c r="AH31" s="170"/>
      <c r="AI31" s="198"/>
      <c r="AJ31" s="198"/>
      <c r="AK31" s="198"/>
      <c r="AL31" s="198"/>
      <c r="AM31" s="198"/>
      <c r="AN31" s="198"/>
      <c r="AO31" s="198"/>
      <c r="AP31" s="170"/>
      <c r="AQ31" s="170"/>
      <c r="AR31" s="198"/>
      <c r="AS31" s="198"/>
      <c r="AT31" s="198"/>
      <c r="AU31" s="198"/>
      <c r="AV31" s="198"/>
      <c r="AW31" s="198"/>
      <c r="AX31" s="198"/>
      <c r="AY31" s="170"/>
      <c r="AZ31" s="170"/>
      <c r="BA31" s="198"/>
      <c r="BB31" s="198"/>
      <c r="BC31" s="198"/>
      <c r="BD31" s="198"/>
      <c r="BE31" s="198"/>
      <c r="BF31" s="198"/>
      <c r="BG31" s="198"/>
      <c r="BH31" s="170"/>
      <c r="BI31" s="170"/>
      <c r="BJ31" s="198"/>
      <c r="BK31" s="198"/>
      <c r="BL31" s="198"/>
      <c r="BM31" s="198"/>
      <c r="BN31" s="198"/>
      <c r="BO31" s="198"/>
      <c r="BP31" s="198"/>
      <c r="BQ31" s="170"/>
      <c r="BR31" s="170"/>
      <c r="BS31" s="133"/>
    </row>
    <row r="32" spans="1:71" ht="36">
      <c r="A32" s="200"/>
      <c r="B32" s="183"/>
      <c r="C32" s="125"/>
      <c r="D32" s="201"/>
      <c r="E32" s="201"/>
      <c r="F32" s="172"/>
      <c r="G32" s="172"/>
      <c r="H32" s="195"/>
      <c r="I32" s="195"/>
      <c r="J32" s="195"/>
      <c r="K32" s="195"/>
      <c r="L32" s="195"/>
      <c r="M32" s="90">
        <v>540</v>
      </c>
      <c r="N32" s="8" t="s">
        <v>56</v>
      </c>
      <c r="O32" s="8" t="s">
        <v>57</v>
      </c>
      <c r="P32" s="7" t="s">
        <v>496</v>
      </c>
      <c r="Q32" s="7" t="s">
        <v>89</v>
      </c>
      <c r="R32" s="7" t="s">
        <v>324</v>
      </c>
      <c r="S32" s="7">
        <v>0.35</v>
      </c>
      <c r="T32" s="7" t="s">
        <v>21</v>
      </c>
      <c r="U32" s="7">
        <v>3878</v>
      </c>
      <c r="V32" s="7">
        <v>878</v>
      </c>
      <c r="W32" s="7" t="s">
        <v>318</v>
      </c>
      <c r="X32" s="7" t="s">
        <v>319</v>
      </c>
      <c r="Y32" s="7" t="s">
        <v>320</v>
      </c>
      <c r="Z32" s="198"/>
      <c r="AA32" s="198"/>
      <c r="AB32" s="198"/>
      <c r="AC32" s="198"/>
      <c r="AD32" s="198"/>
      <c r="AE32" s="198"/>
      <c r="AF32" s="198"/>
      <c r="AG32" s="170"/>
      <c r="AH32" s="170"/>
      <c r="AI32" s="198"/>
      <c r="AJ32" s="198"/>
      <c r="AK32" s="198"/>
      <c r="AL32" s="198"/>
      <c r="AM32" s="198"/>
      <c r="AN32" s="198"/>
      <c r="AO32" s="198"/>
      <c r="AP32" s="170"/>
      <c r="AQ32" s="170"/>
      <c r="AR32" s="198"/>
      <c r="AS32" s="198"/>
      <c r="AT32" s="198"/>
      <c r="AU32" s="198"/>
      <c r="AV32" s="198"/>
      <c r="AW32" s="198"/>
      <c r="AX32" s="198"/>
      <c r="AY32" s="170"/>
      <c r="AZ32" s="170"/>
      <c r="BA32" s="198"/>
      <c r="BB32" s="198"/>
      <c r="BC32" s="198"/>
      <c r="BD32" s="198"/>
      <c r="BE32" s="198"/>
      <c r="BF32" s="198"/>
      <c r="BG32" s="198"/>
      <c r="BH32" s="170"/>
      <c r="BI32" s="170"/>
      <c r="BJ32" s="198"/>
      <c r="BK32" s="198"/>
      <c r="BL32" s="198"/>
      <c r="BM32" s="198"/>
      <c r="BN32" s="198"/>
      <c r="BO32" s="198"/>
      <c r="BP32" s="198"/>
      <c r="BQ32" s="170"/>
      <c r="BR32" s="170"/>
      <c r="BS32" s="133"/>
    </row>
    <row r="33" spans="1:71" ht="48">
      <c r="A33" s="200"/>
      <c r="B33" s="183"/>
      <c r="C33" s="125"/>
      <c r="D33" s="201"/>
      <c r="E33" s="201"/>
      <c r="F33" s="172"/>
      <c r="G33" s="172"/>
      <c r="H33" s="195"/>
      <c r="I33" s="195"/>
      <c r="J33" s="195"/>
      <c r="K33" s="195"/>
      <c r="L33" s="195"/>
      <c r="M33" s="90">
        <v>541</v>
      </c>
      <c r="N33" s="8" t="s">
        <v>241</v>
      </c>
      <c r="O33" s="8" t="s">
        <v>242</v>
      </c>
      <c r="P33" s="7" t="s">
        <v>496</v>
      </c>
      <c r="Q33" s="7" t="s">
        <v>158</v>
      </c>
      <c r="R33" s="7" t="s">
        <v>324</v>
      </c>
      <c r="S33" s="7">
        <v>0.05</v>
      </c>
      <c r="T33" s="7">
        <v>16</v>
      </c>
      <c r="U33" s="7" t="s">
        <v>504</v>
      </c>
      <c r="V33" s="7" t="s">
        <v>501</v>
      </c>
      <c r="W33" s="7" t="s">
        <v>502</v>
      </c>
      <c r="X33" s="7" t="s">
        <v>503</v>
      </c>
      <c r="Y33" s="7" t="s">
        <v>505</v>
      </c>
      <c r="Z33" s="198"/>
      <c r="AA33" s="198"/>
      <c r="AB33" s="198"/>
      <c r="AC33" s="198"/>
      <c r="AD33" s="198"/>
      <c r="AE33" s="198"/>
      <c r="AF33" s="198"/>
      <c r="AG33" s="170"/>
      <c r="AH33" s="170"/>
      <c r="AI33" s="198"/>
      <c r="AJ33" s="198"/>
      <c r="AK33" s="198"/>
      <c r="AL33" s="198"/>
      <c r="AM33" s="198"/>
      <c r="AN33" s="198"/>
      <c r="AO33" s="198"/>
      <c r="AP33" s="170"/>
      <c r="AQ33" s="170"/>
      <c r="AR33" s="198"/>
      <c r="AS33" s="198"/>
      <c r="AT33" s="198"/>
      <c r="AU33" s="198"/>
      <c r="AV33" s="198"/>
      <c r="AW33" s="198"/>
      <c r="AX33" s="198"/>
      <c r="AY33" s="170"/>
      <c r="AZ33" s="170"/>
      <c r="BA33" s="198"/>
      <c r="BB33" s="198"/>
      <c r="BC33" s="198"/>
      <c r="BD33" s="198"/>
      <c r="BE33" s="198"/>
      <c r="BF33" s="198"/>
      <c r="BG33" s="198"/>
      <c r="BH33" s="170"/>
      <c r="BI33" s="170"/>
      <c r="BJ33" s="198"/>
      <c r="BK33" s="198"/>
      <c r="BL33" s="198"/>
      <c r="BM33" s="198"/>
      <c r="BN33" s="198"/>
      <c r="BO33" s="198"/>
      <c r="BP33" s="198"/>
      <c r="BQ33" s="170"/>
      <c r="BR33" s="170"/>
      <c r="BS33" s="133"/>
    </row>
    <row r="34" spans="1:71" ht="36">
      <c r="A34" s="200"/>
      <c r="B34" s="183"/>
      <c r="C34" s="125"/>
      <c r="D34" s="201"/>
      <c r="E34" s="201"/>
      <c r="F34" s="172"/>
      <c r="G34" s="172"/>
      <c r="H34" s="195"/>
      <c r="I34" s="195"/>
      <c r="J34" s="195"/>
      <c r="K34" s="195"/>
      <c r="L34" s="195"/>
      <c r="M34" s="90">
        <v>542</v>
      </c>
      <c r="N34" s="8" t="s">
        <v>58</v>
      </c>
      <c r="O34" s="8" t="s">
        <v>243</v>
      </c>
      <c r="P34" s="7" t="s">
        <v>496</v>
      </c>
      <c r="Q34" s="7" t="s">
        <v>89</v>
      </c>
      <c r="R34" s="7" t="s">
        <v>331</v>
      </c>
      <c r="S34" s="7">
        <v>0.05</v>
      </c>
      <c r="T34" s="7">
        <v>7</v>
      </c>
      <c r="U34" s="7" t="s">
        <v>326</v>
      </c>
      <c r="V34" s="7" t="s">
        <v>327</v>
      </c>
      <c r="W34" s="7" t="s">
        <v>326</v>
      </c>
      <c r="X34" s="7" t="s">
        <v>328</v>
      </c>
      <c r="Y34" s="7" t="s">
        <v>328</v>
      </c>
      <c r="Z34" s="198"/>
      <c r="AA34" s="198"/>
      <c r="AB34" s="198"/>
      <c r="AC34" s="198"/>
      <c r="AD34" s="198"/>
      <c r="AE34" s="198"/>
      <c r="AF34" s="198"/>
      <c r="AG34" s="170"/>
      <c r="AH34" s="170"/>
      <c r="AI34" s="198"/>
      <c r="AJ34" s="198"/>
      <c r="AK34" s="198"/>
      <c r="AL34" s="198"/>
      <c r="AM34" s="198"/>
      <c r="AN34" s="198"/>
      <c r="AO34" s="198"/>
      <c r="AP34" s="170"/>
      <c r="AQ34" s="170"/>
      <c r="AR34" s="198"/>
      <c r="AS34" s="198"/>
      <c r="AT34" s="198"/>
      <c r="AU34" s="198"/>
      <c r="AV34" s="198"/>
      <c r="AW34" s="198"/>
      <c r="AX34" s="198"/>
      <c r="AY34" s="170"/>
      <c r="AZ34" s="170"/>
      <c r="BA34" s="198"/>
      <c r="BB34" s="198"/>
      <c r="BC34" s="198"/>
      <c r="BD34" s="198"/>
      <c r="BE34" s="198"/>
      <c r="BF34" s="198"/>
      <c r="BG34" s="198"/>
      <c r="BH34" s="170"/>
      <c r="BI34" s="170"/>
      <c r="BJ34" s="198"/>
      <c r="BK34" s="198"/>
      <c r="BL34" s="198"/>
      <c r="BM34" s="198"/>
      <c r="BN34" s="198"/>
      <c r="BO34" s="198"/>
      <c r="BP34" s="198"/>
      <c r="BQ34" s="170"/>
      <c r="BR34" s="170"/>
      <c r="BS34" s="133"/>
    </row>
    <row r="35" spans="1:71" ht="24">
      <c r="A35" s="200"/>
      <c r="B35" s="183"/>
      <c r="C35" s="126"/>
      <c r="D35" s="201"/>
      <c r="E35" s="201"/>
      <c r="F35" s="172"/>
      <c r="G35" s="172"/>
      <c r="H35" s="195"/>
      <c r="I35" s="195"/>
      <c r="J35" s="195"/>
      <c r="K35" s="195"/>
      <c r="L35" s="195"/>
      <c r="M35" s="90">
        <v>543</v>
      </c>
      <c r="N35" s="8" t="s">
        <v>244</v>
      </c>
      <c r="O35" s="8" t="s">
        <v>59</v>
      </c>
      <c r="P35" s="7" t="s">
        <v>496</v>
      </c>
      <c r="Q35" s="7" t="s">
        <v>89</v>
      </c>
      <c r="R35" s="7" t="s">
        <v>331</v>
      </c>
      <c r="S35" s="7">
        <v>0.25</v>
      </c>
      <c r="T35" s="7">
        <v>0</v>
      </c>
      <c r="U35" s="7">
        <v>4</v>
      </c>
      <c r="V35" s="7">
        <v>1</v>
      </c>
      <c r="W35" s="7" t="s">
        <v>139</v>
      </c>
      <c r="X35" s="7" t="s">
        <v>161</v>
      </c>
      <c r="Y35" s="7" t="s">
        <v>162</v>
      </c>
      <c r="Z35" s="198"/>
      <c r="AA35" s="198"/>
      <c r="AB35" s="198"/>
      <c r="AC35" s="198"/>
      <c r="AD35" s="198"/>
      <c r="AE35" s="198"/>
      <c r="AF35" s="198"/>
      <c r="AG35" s="170"/>
      <c r="AH35" s="170"/>
      <c r="AI35" s="198"/>
      <c r="AJ35" s="198"/>
      <c r="AK35" s="198"/>
      <c r="AL35" s="198"/>
      <c r="AM35" s="198"/>
      <c r="AN35" s="198"/>
      <c r="AO35" s="198"/>
      <c r="AP35" s="170"/>
      <c r="AQ35" s="170"/>
      <c r="AR35" s="198"/>
      <c r="AS35" s="198"/>
      <c r="AT35" s="198"/>
      <c r="AU35" s="198"/>
      <c r="AV35" s="198"/>
      <c r="AW35" s="198"/>
      <c r="AX35" s="198"/>
      <c r="AY35" s="170"/>
      <c r="AZ35" s="170"/>
      <c r="BA35" s="198"/>
      <c r="BB35" s="198"/>
      <c r="BC35" s="198"/>
      <c r="BD35" s="198"/>
      <c r="BE35" s="198"/>
      <c r="BF35" s="198"/>
      <c r="BG35" s="198"/>
      <c r="BH35" s="170"/>
      <c r="BI35" s="170"/>
      <c r="BJ35" s="198"/>
      <c r="BK35" s="198"/>
      <c r="BL35" s="198"/>
      <c r="BM35" s="198"/>
      <c r="BN35" s="198"/>
      <c r="BO35" s="198"/>
      <c r="BP35" s="198"/>
      <c r="BQ35" s="170"/>
      <c r="BR35" s="170"/>
      <c r="BS35" s="133"/>
    </row>
    <row r="36" spans="1:71" ht="24">
      <c r="A36" s="116" t="s">
        <v>131</v>
      </c>
      <c r="B36" s="183" t="s">
        <v>216</v>
      </c>
      <c r="C36" s="124">
        <v>155</v>
      </c>
      <c r="D36" s="183" t="s">
        <v>225</v>
      </c>
      <c r="E36" s="183" t="s">
        <v>226</v>
      </c>
      <c r="F36" s="202" t="s">
        <v>21</v>
      </c>
      <c r="G36" s="203">
        <v>0.2</v>
      </c>
      <c r="H36" s="172" t="s">
        <v>89</v>
      </c>
      <c r="I36" s="172">
        <v>0</v>
      </c>
      <c r="J36" s="172">
        <v>3</v>
      </c>
      <c r="K36" s="172">
        <v>10</v>
      </c>
      <c r="L36" s="172">
        <v>20</v>
      </c>
      <c r="M36" s="90">
        <v>544</v>
      </c>
      <c r="N36" s="8" t="s">
        <v>245</v>
      </c>
      <c r="O36" s="8" t="s">
        <v>246</v>
      </c>
      <c r="P36" s="7" t="s">
        <v>496</v>
      </c>
      <c r="Q36" s="7" t="s">
        <v>89</v>
      </c>
      <c r="R36" s="7" t="s">
        <v>209</v>
      </c>
      <c r="S36" s="7">
        <v>0.05</v>
      </c>
      <c r="T36" s="7">
        <v>0</v>
      </c>
      <c r="U36" s="7">
        <v>1</v>
      </c>
      <c r="V36" s="7">
        <v>0</v>
      </c>
      <c r="W36" s="7">
        <v>0</v>
      </c>
      <c r="X36" s="7">
        <v>1</v>
      </c>
      <c r="Y36" s="30">
        <v>1</v>
      </c>
      <c r="Z36" s="198">
        <v>12607932</v>
      </c>
      <c r="AA36" s="198">
        <v>2007932</v>
      </c>
      <c r="AB36" s="198"/>
      <c r="AC36" s="198">
        <v>10000000</v>
      </c>
      <c r="AD36" s="198"/>
      <c r="AE36" s="198"/>
      <c r="AF36" s="198">
        <v>600000</v>
      </c>
      <c r="AG36" s="170"/>
      <c r="AH36" s="170"/>
      <c r="AI36" s="198">
        <v>3100000</v>
      </c>
      <c r="AJ36" s="198"/>
      <c r="AK36" s="198"/>
      <c r="AL36" s="198">
        <v>2500000</v>
      </c>
      <c r="AM36" s="198"/>
      <c r="AN36" s="198"/>
      <c r="AO36" s="198">
        <v>600000</v>
      </c>
      <c r="AP36" s="170"/>
      <c r="AQ36" s="170"/>
      <c r="AR36" s="198">
        <v>3128599</v>
      </c>
      <c r="AS36" s="198">
        <v>628599</v>
      </c>
      <c r="AT36" s="198"/>
      <c r="AU36" s="198">
        <v>2500000</v>
      </c>
      <c r="AV36" s="198"/>
      <c r="AW36" s="198"/>
      <c r="AX36" s="198"/>
      <c r="AY36" s="170"/>
      <c r="AZ36" s="170"/>
      <c r="BA36" s="198">
        <v>3160499</v>
      </c>
      <c r="BB36" s="198">
        <v>660499</v>
      </c>
      <c r="BC36" s="198"/>
      <c r="BD36" s="198">
        <v>2500000</v>
      </c>
      <c r="BE36" s="198"/>
      <c r="BF36" s="198"/>
      <c r="BG36" s="198"/>
      <c r="BH36" s="170"/>
      <c r="BI36" s="170"/>
      <c r="BJ36" s="198">
        <v>3218835</v>
      </c>
      <c r="BK36" s="198">
        <v>718835</v>
      </c>
      <c r="BL36" s="198"/>
      <c r="BM36" s="198">
        <v>2500000</v>
      </c>
      <c r="BN36" s="198"/>
      <c r="BO36" s="198"/>
      <c r="BP36" s="198"/>
      <c r="BQ36" s="170"/>
      <c r="BR36" s="170"/>
      <c r="BS36" s="133"/>
    </row>
    <row r="37" spans="1:71" ht="36">
      <c r="A37" s="116"/>
      <c r="B37" s="183"/>
      <c r="C37" s="125"/>
      <c r="D37" s="183"/>
      <c r="E37" s="183"/>
      <c r="F37" s="202"/>
      <c r="G37" s="203"/>
      <c r="H37" s="172"/>
      <c r="I37" s="172"/>
      <c r="J37" s="172"/>
      <c r="K37" s="172"/>
      <c r="L37" s="172"/>
      <c r="M37" s="90">
        <v>545</v>
      </c>
      <c r="N37" s="8" t="s">
        <v>247</v>
      </c>
      <c r="O37" s="8" t="s">
        <v>61</v>
      </c>
      <c r="P37" s="7" t="s">
        <v>496</v>
      </c>
      <c r="Q37" s="7" t="s">
        <v>89</v>
      </c>
      <c r="R37" s="7" t="s">
        <v>332</v>
      </c>
      <c r="S37" s="7">
        <v>0.05</v>
      </c>
      <c r="T37" s="7" t="s">
        <v>21</v>
      </c>
      <c r="U37" s="7">
        <v>13</v>
      </c>
      <c r="V37" s="7">
        <v>0</v>
      </c>
      <c r="W37" s="7">
        <v>4</v>
      </c>
      <c r="X37" s="7" t="s">
        <v>159</v>
      </c>
      <c r="Y37" s="30" t="s">
        <v>163</v>
      </c>
      <c r="Z37" s="198"/>
      <c r="AA37" s="198"/>
      <c r="AB37" s="198"/>
      <c r="AC37" s="198"/>
      <c r="AD37" s="198"/>
      <c r="AE37" s="198"/>
      <c r="AF37" s="198"/>
      <c r="AG37" s="170"/>
      <c r="AH37" s="170"/>
      <c r="AI37" s="198"/>
      <c r="AJ37" s="198"/>
      <c r="AK37" s="198"/>
      <c r="AL37" s="198"/>
      <c r="AM37" s="198"/>
      <c r="AN37" s="198"/>
      <c r="AO37" s="198"/>
      <c r="AP37" s="170"/>
      <c r="AQ37" s="170"/>
      <c r="AR37" s="198"/>
      <c r="AS37" s="198"/>
      <c r="AT37" s="198"/>
      <c r="AU37" s="198"/>
      <c r="AV37" s="198"/>
      <c r="AW37" s="198"/>
      <c r="AX37" s="198"/>
      <c r="AY37" s="170"/>
      <c r="AZ37" s="170"/>
      <c r="BA37" s="198"/>
      <c r="BB37" s="198"/>
      <c r="BC37" s="198"/>
      <c r="BD37" s="198"/>
      <c r="BE37" s="198"/>
      <c r="BF37" s="198"/>
      <c r="BG37" s="198"/>
      <c r="BH37" s="170"/>
      <c r="BI37" s="170"/>
      <c r="BJ37" s="198"/>
      <c r="BK37" s="198"/>
      <c r="BL37" s="198"/>
      <c r="BM37" s="198"/>
      <c r="BN37" s="198"/>
      <c r="BO37" s="198"/>
      <c r="BP37" s="198"/>
      <c r="BQ37" s="170"/>
      <c r="BR37" s="170"/>
      <c r="BS37" s="133"/>
    </row>
    <row r="38" spans="1:71" ht="34.5" customHeight="1">
      <c r="A38" s="116"/>
      <c r="B38" s="183"/>
      <c r="C38" s="126"/>
      <c r="D38" s="183"/>
      <c r="E38" s="183"/>
      <c r="F38" s="202"/>
      <c r="G38" s="172"/>
      <c r="H38" s="172"/>
      <c r="I38" s="172"/>
      <c r="J38" s="172"/>
      <c r="K38" s="172"/>
      <c r="L38" s="172"/>
      <c r="M38" s="90">
        <v>546</v>
      </c>
      <c r="N38" s="8" t="s">
        <v>62</v>
      </c>
      <c r="O38" s="8" t="s">
        <v>20</v>
      </c>
      <c r="P38" s="7" t="s">
        <v>496</v>
      </c>
      <c r="Q38" s="7" t="s">
        <v>89</v>
      </c>
      <c r="R38" s="7" t="s">
        <v>324</v>
      </c>
      <c r="S38" s="7">
        <v>0.05</v>
      </c>
      <c r="T38" s="7">
        <v>0</v>
      </c>
      <c r="U38" s="7">
        <v>1</v>
      </c>
      <c r="V38" s="7">
        <v>0</v>
      </c>
      <c r="W38" s="7">
        <v>0</v>
      </c>
      <c r="X38" s="7">
        <v>1</v>
      </c>
      <c r="Y38" s="7" t="s">
        <v>329</v>
      </c>
      <c r="Z38" s="198"/>
      <c r="AA38" s="198"/>
      <c r="AB38" s="198"/>
      <c r="AC38" s="198"/>
      <c r="AD38" s="198"/>
      <c r="AE38" s="198"/>
      <c r="AF38" s="198"/>
      <c r="AG38" s="170"/>
      <c r="AH38" s="170"/>
      <c r="AI38" s="198"/>
      <c r="AJ38" s="198"/>
      <c r="AK38" s="198"/>
      <c r="AL38" s="198"/>
      <c r="AM38" s="198"/>
      <c r="AN38" s="198"/>
      <c r="AO38" s="198"/>
      <c r="AP38" s="170"/>
      <c r="AQ38" s="170"/>
      <c r="AR38" s="198"/>
      <c r="AS38" s="198"/>
      <c r="AT38" s="198"/>
      <c r="AU38" s="198"/>
      <c r="AV38" s="198"/>
      <c r="AW38" s="198"/>
      <c r="AX38" s="198"/>
      <c r="AY38" s="170"/>
      <c r="AZ38" s="170"/>
      <c r="BA38" s="198"/>
      <c r="BB38" s="198"/>
      <c r="BC38" s="198"/>
      <c r="BD38" s="198"/>
      <c r="BE38" s="198"/>
      <c r="BF38" s="198"/>
      <c r="BG38" s="198"/>
      <c r="BH38" s="170"/>
      <c r="BI38" s="170"/>
      <c r="BJ38" s="198"/>
      <c r="BK38" s="198"/>
      <c r="BL38" s="198"/>
      <c r="BM38" s="198"/>
      <c r="BN38" s="198"/>
      <c r="BO38" s="198"/>
      <c r="BP38" s="198"/>
      <c r="BQ38" s="170"/>
      <c r="BR38" s="170"/>
      <c r="BS38" s="134"/>
    </row>
    <row r="39" spans="1:71" ht="15">
      <c r="A39" s="31"/>
      <c r="B39" s="33"/>
      <c r="C39" s="31"/>
      <c r="D39" s="33"/>
      <c r="E39" s="33"/>
      <c r="F39" s="31"/>
      <c r="G39" s="31"/>
      <c r="H39" s="31"/>
      <c r="I39" s="31"/>
      <c r="J39" s="31"/>
      <c r="K39" s="31"/>
      <c r="L39" s="31"/>
      <c r="M39" s="31"/>
      <c r="N39" s="33"/>
      <c r="O39" s="33"/>
      <c r="P39" s="33"/>
      <c r="Q39" s="31"/>
      <c r="R39" s="31"/>
      <c r="S39" s="107">
        <f>SUM(S11:S38)</f>
        <v>3.9999999999999982</v>
      </c>
      <c r="T39" s="31"/>
      <c r="U39" s="31"/>
      <c r="V39" s="31"/>
      <c r="W39" s="31"/>
      <c r="X39" s="31"/>
      <c r="Y39" s="31"/>
      <c r="Z39" s="60">
        <f aca="true" t="shared" si="0" ref="Z39:BR39">SUM(Z11:Z38)</f>
        <v>211654774</v>
      </c>
      <c r="AA39" s="60">
        <f t="shared" si="0"/>
        <v>7510435</v>
      </c>
      <c r="AB39" s="60">
        <f t="shared" si="0"/>
        <v>0</v>
      </c>
      <c r="AC39" s="60">
        <f t="shared" si="0"/>
        <v>202744339</v>
      </c>
      <c r="AD39" s="60">
        <f t="shared" si="0"/>
        <v>0</v>
      </c>
      <c r="AE39" s="60">
        <f t="shared" si="0"/>
        <v>0</v>
      </c>
      <c r="AF39" s="60">
        <f t="shared" si="0"/>
        <v>1400000</v>
      </c>
      <c r="AG39" s="60">
        <f t="shared" si="0"/>
        <v>0</v>
      </c>
      <c r="AH39" s="60">
        <f t="shared" si="0"/>
        <v>0</v>
      </c>
      <c r="AI39" s="60">
        <f t="shared" si="0"/>
        <v>109898427</v>
      </c>
      <c r="AJ39" s="60">
        <f t="shared" si="0"/>
        <v>650000</v>
      </c>
      <c r="AK39" s="60">
        <f t="shared" si="0"/>
        <v>0</v>
      </c>
      <c r="AL39" s="60">
        <f t="shared" si="0"/>
        <v>107848427</v>
      </c>
      <c r="AM39" s="60">
        <f t="shared" si="0"/>
        <v>0</v>
      </c>
      <c r="AN39" s="60">
        <f t="shared" si="0"/>
        <v>0</v>
      </c>
      <c r="AO39" s="60">
        <f t="shared" si="0"/>
        <v>1400000</v>
      </c>
      <c r="AP39" s="60">
        <f t="shared" si="0"/>
        <v>0</v>
      </c>
      <c r="AQ39" s="60">
        <f t="shared" si="0"/>
        <v>0</v>
      </c>
      <c r="AR39" s="60">
        <f t="shared" si="0"/>
        <v>31801028</v>
      </c>
      <c r="AS39" s="60">
        <f t="shared" si="0"/>
        <v>2147713</v>
      </c>
      <c r="AT39" s="60">
        <f t="shared" si="0"/>
        <v>0</v>
      </c>
      <c r="AU39" s="60">
        <f t="shared" si="0"/>
        <v>29653315</v>
      </c>
      <c r="AV39" s="60">
        <f t="shared" si="0"/>
        <v>0</v>
      </c>
      <c r="AW39" s="60">
        <f t="shared" si="0"/>
        <v>0</v>
      </c>
      <c r="AX39" s="60">
        <f t="shared" si="0"/>
        <v>0</v>
      </c>
      <c r="AY39" s="60">
        <f t="shared" si="0"/>
        <v>0</v>
      </c>
      <c r="AZ39" s="60">
        <f t="shared" si="0"/>
        <v>0</v>
      </c>
      <c r="BA39" s="60">
        <f t="shared" si="0"/>
        <v>33945777</v>
      </c>
      <c r="BB39" s="60">
        <f t="shared" si="0"/>
        <v>2256705</v>
      </c>
      <c r="BC39" s="60">
        <f t="shared" si="0"/>
        <v>0</v>
      </c>
      <c r="BD39" s="60">
        <f t="shared" si="0"/>
        <v>31689072</v>
      </c>
      <c r="BE39" s="60">
        <f t="shared" si="0"/>
        <v>0</v>
      </c>
      <c r="BF39" s="60">
        <f t="shared" si="0"/>
        <v>0</v>
      </c>
      <c r="BG39" s="60">
        <f t="shared" si="0"/>
        <v>0</v>
      </c>
      <c r="BH39" s="60">
        <f t="shared" si="0"/>
        <v>0</v>
      </c>
      <c r="BI39" s="60">
        <f t="shared" si="0"/>
        <v>0</v>
      </c>
      <c r="BJ39" s="60">
        <f t="shared" si="0"/>
        <v>36009543</v>
      </c>
      <c r="BK39" s="60">
        <f t="shared" si="0"/>
        <v>2456019</v>
      </c>
      <c r="BL39" s="60">
        <f t="shared" si="0"/>
        <v>0</v>
      </c>
      <c r="BM39" s="60">
        <f t="shared" si="0"/>
        <v>33553524</v>
      </c>
      <c r="BN39" s="60">
        <f t="shared" si="0"/>
        <v>0</v>
      </c>
      <c r="BO39" s="60">
        <f t="shared" si="0"/>
        <v>0</v>
      </c>
      <c r="BP39" s="60">
        <f t="shared" si="0"/>
        <v>0</v>
      </c>
      <c r="BQ39" s="60">
        <f t="shared" si="0"/>
        <v>0</v>
      </c>
      <c r="BR39" s="60">
        <f t="shared" si="0"/>
        <v>0</v>
      </c>
      <c r="BS39" s="31"/>
    </row>
    <row r="41" spans="26:70" ht="15">
      <c r="Z41" s="59">
        <v>211654774</v>
      </c>
      <c r="AA41" s="59">
        <v>7510435</v>
      </c>
      <c r="AB41" s="59">
        <v>0</v>
      </c>
      <c r="AC41" s="59">
        <v>202744339</v>
      </c>
      <c r="AD41" s="59">
        <v>0</v>
      </c>
      <c r="AE41" s="59">
        <v>0</v>
      </c>
      <c r="AF41" s="59">
        <v>1400000</v>
      </c>
      <c r="AG41" s="59">
        <v>0</v>
      </c>
      <c r="AH41" s="59">
        <v>0</v>
      </c>
      <c r="AI41" s="59">
        <v>109898424</v>
      </c>
      <c r="AJ41" s="59">
        <v>650000</v>
      </c>
      <c r="AK41" s="59">
        <v>0</v>
      </c>
      <c r="AL41" s="59">
        <v>107848427</v>
      </c>
      <c r="AM41" s="59">
        <v>0</v>
      </c>
      <c r="AN41" s="59">
        <v>0</v>
      </c>
      <c r="AO41" s="59">
        <v>1400000</v>
      </c>
      <c r="AP41" s="59">
        <v>0</v>
      </c>
      <c r="AQ41" s="59">
        <v>0</v>
      </c>
      <c r="AR41" s="59">
        <v>31801028</v>
      </c>
      <c r="AS41" s="59">
        <v>2147713</v>
      </c>
      <c r="AT41" s="59">
        <v>0</v>
      </c>
      <c r="AU41" s="59">
        <v>29653315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33945777</v>
      </c>
      <c r="BB41" s="59">
        <v>2256705</v>
      </c>
      <c r="BC41" s="59">
        <v>0</v>
      </c>
      <c r="BD41" s="59">
        <v>31689072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36009543</v>
      </c>
      <c r="BK41" s="59">
        <v>2456019</v>
      </c>
      <c r="BL41" s="59">
        <v>0</v>
      </c>
      <c r="BM41" s="59">
        <v>33553524</v>
      </c>
      <c r="BN41" s="59">
        <v>0</v>
      </c>
      <c r="BO41" s="59">
        <v>0</v>
      </c>
      <c r="BP41" s="59">
        <v>0</v>
      </c>
      <c r="BQ41" s="59">
        <v>0</v>
      </c>
      <c r="BR41" s="59">
        <v>0</v>
      </c>
    </row>
  </sheetData>
  <sheetProtection/>
  <mergeCells count="241">
    <mergeCell ref="BN36:BN38"/>
    <mergeCell ref="BO36:BO38"/>
    <mergeCell ref="BP36:BP38"/>
    <mergeCell ref="BQ36:BQ38"/>
    <mergeCell ref="BR36:BR38"/>
    <mergeCell ref="BH36:BH38"/>
    <mergeCell ref="BI36:BI38"/>
    <mergeCell ref="BJ36:BJ38"/>
    <mergeCell ref="BK36:BK38"/>
    <mergeCell ref="BL36:BL38"/>
    <mergeCell ref="BM36:BM38"/>
    <mergeCell ref="BB36:BB38"/>
    <mergeCell ref="BC36:BC38"/>
    <mergeCell ref="BD36:BD38"/>
    <mergeCell ref="BE36:BE38"/>
    <mergeCell ref="BF36:BF38"/>
    <mergeCell ref="BG36:BG38"/>
    <mergeCell ref="AV36:AV38"/>
    <mergeCell ref="AW36:AW38"/>
    <mergeCell ref="AX36:AX38"/>
    <mergeCell ref="AY36:AY38"/>
    <mergeCell ref="AZ36:AZ38"/>
    <mergeCell ref="BA36:BA38"/>
    <mergeCell ref="AN36:AN38"/>
    <mergeCell ref="AO36:AO38"/>
    <mergeCell ref="AP36:AP38"/>
    <mergeCell ref="AQ36:AQ38"/>
    <mergeCell ref="AR36:AR38"/>
    <mergeCell ref="AU36:AU38"/>
    <mergeCell ref="BR24:BR35"/>
    <mergeCell ref="AA36:AA38"/>
    <mergeCell ref="AB36:AB38"/>
    <mergeCell ref="AC36:AC38"/>
    <mergeCell ref="AD36:AD38"/>
    <mergeCell ref="AE36:AE38"/>
    <mergeCell ref="AG36:AG38"/>
    <mergeCell ref="AH36:AH38"/>
    <mergeCell ref="AI36:AI38"/>
    <mergeCell ref="AJ36:AJ38"/>
    <mergeCell ref="BH24:BH35"/>
    <mergeCell ref="BI24:BI35"/>
    <mergeCell ref="BN24:BN35"/>
    <mergeCell ref="BO24:BO35"/>
    <mergeCell ref="BP24:BP35"/>
    <mergeCell ref="BQ24:BQ35"/>
    <mergeCell ref="BB24:BB35"/>
    <mergeCell ref="BC24:BC35"/>
    <mergeCell ref="BD24:BD35"/>
    <mergeCell ref="BE24:BE35"/>
    <mergeCell ref="BF24:BF35"/>
    <mergeCell ref="BG24:BG35"/>
    <mergeCell ref="AT24:AT35"/>
    <mergeCell ref="AU24:AU35"/>
    <mergeCell ref="AX24:AX35"/>
    <mergeCell ref="AY24:AY35"/>
    <mergeCell ref="AZ24:AZ35"/>
    <mergeCell ref="BA24:BA35"/>
    <mergeCell ref="BQ11:BQ23"/>
    <mergeCell ref="BR11:BR23"/>
    <mergeCell ref="AA24:AA35"/>
    <mergeCell ref="AB24:AB35"/>
    <mergeCell ref="AC24:AC35"/>
    <mergeCell ref="AD24:AD35"/>
    <mergeCell ref="AE24:AE35"/>
    <mergeCell ref="AF24:AF35"/>
    <mergeCell ref="AG24:AG35"/>
    <mergeCell ref="AH24:AH35"/>
    <mergeCell ref="Z11:Z23"/>
    <mergeCell ref="Z24:Z35"/>
    <mergeCell ref="Z36:Z38"/>
    <mergeCell ref="AA11:AA23"/>
    <mergeCell ref="AB11:AB23"/>
    <mergeCell ref="AC11:AC23"/>
    <mergeCell ref="D31:D35"/>
    <mergeCell ref="E31:E35"/>
    <mergeCell ref="D36:D38"/>
    <mergeCell ref="E36:E38"/>
    <mergeCell ref="D24:D30"/>
    <mergeCell ref="E24:E30"/>
    <mergeCell ref="F31:F35"/>
    <mergeCell ref="F36:F38"/>
    <mergeCell ref="F24:F30"/>
    <mergeCell ref="G24:G30"/>
    <mergeCell ref="G31:G35"/>
    <mergeCell ref="G36:G38"/>
    <mergeCell ref="A11:A23"/>
    <mergeCell ref="C9:C10"/>
    <mergeCell ref="B11:B14"/>
    <mergeCell ref="B15:B17"/>
    <mergeCell ref="F20:F23"/>
    <mergeCell ref="D9:L9"/>
    <mergeCell ref="G20:G23"/>
    <mergeCell ref="F11:F14"/>
    <mergeCell ref="F15:F17"/>
    <mergeCell ref="F18:F19"/>
    <mergeCell ref="G11:G14"/>
    <mergeCell ref="C18:C19"/>
    <mergeCell ref="C20:C23"/>
    <mergeCell ref="D8:U8"/>
    <mergeCell ref="N9:Y9"/>
    <mergeCell ref="BQ9:BR9"/>
    <mergeCell ref="D11:D14"/>
    <mergeCell ref="E11:E14"/>
    <mergeCell ref="G15:G17"/>
    <mergeCell ref="G18:G19"/>
    <mergeCell ref="A24:A35"/>
    <mergeCell ref="B24:B35"/>
    <mergeCell ref="A36:A38"/>
    <mergeCell ref="Z9:AF9"/>
    <mergeCell ref="AI9:AO9"/>
    <mergeCell ref="A9:A10"/>
    <mergeCell ref="B9:B10"/>
    <mergeCell ref="M9:M10"/>
    <mergeCell ref="B18:B19"/>
    <mergeCell ref="B20:B23"/>
    <mergeCell ref="BS11:BS23"/>
    <mergeCell ref="A1:U1"/>
    <mergeCell ref="A2:BS2"/>
    <mergeCell ref="A3:BS3"/>
    <mergeCell ref="AR9:AX9"/>
    <mergeCell ref="BA9:BG9"/>
    <mergeCell ref="BJ9:BP9"/>
    <mergeCell ref="BS9:BS10"/>
    <mergeCell ref="AD11:AD23"/>
    <mergeCell ref="AE11:AE23"/>
    <mergeCell ref="AG11:AG23"/>
    <mergeCell ref="C11:C14"/>
    <mergeCell ref="B36:B38"/>
    <mergeCell ref="E15:E17"/>
    <mergeCell ref="D18:D19"/>
    <mergeCell ref="E18:E19"/>
    <mergeCell ref="D20:D23"/>
    <mergeCell ref="E20:E23"/>
    <mergeCell ref="D15:D17"/>
    <mergeCell ref="C15:C17"/>
    <mergeCell ref="BD11:BD23"/>
    <mergeCell ref="AG9:AH9"/>
    <mergeCell ref="AF11:AF23"/>
    <mergeCell ref="AP9:AQ9"/>
    <mergeCell ref="AY9:AZ9"/>
    <mergeCell ref="BH9:BI9"/>
    <mergeCell ref="AI11:AI23"/>
    <mergeCell ref="AJ11:AJ23"/>
    <mergeCell ref="AK11:AK23"/>
    <mergeCell ref="AL11:AL23"/>
    <mergeCell ref="AQ11:AQ23"/>
    <mergeCell ref="BK11:BK23"/>
    <mergeCell ref="BL11:BL23"/>
    <mergeCell ref="BG11:BG23"/>
    <mergeCell ref="BH11:BH23"/>
    <mergeCell ref="AW11:AW23"/>
    <mergeCell ref="AX11:AX23"/>
    <mergeCell ref="AY11:AY23"/>
    <mergeCell ref="AZ11:AZ23"/>
    <mergeCell ref="BC11:BC23"/>
    <mergeCell ref="AU11:AU23"/>
    <mergeCell ref="AV11:AV23"/>
    <mergeCell ref="BA11:BA23"/>
    <mergeCell ref="BB11:BB23"/>
    <mergeCell ref="BM11:BM23"/>
    <mergeCell ref="AH11:AH23"/>
    <mergeCell ref="AM11:AM23"/>
    <mergeCell ref="AN11:AN23"/>
    <mergeCell ref="AO11:AO23"/>
    <mergeCell ref="AP11:AP23"/>
    <mergeCell ref="BN11:BN23"/>
    <mergeCell ref="BO11:BO23"/>
    <mergeCell ref="BP11:BP23"/>
    <mergeCell ref="AR11:AR23"/>
    <mergeCell ref="AS11:AS23"/>
    <mergeCell ref="BE11:BE23"/>
    <mergeCell ref="BF11:BF23"/>
    <mergeCell ref="BI11:BI23"/>
    <mergeCell ref="BJ11:BJ23"/>
    <mergeCell ref="AT11:AT23"/>
    <mergeCell ref="AS24:AS35"/>
    <mergeCell ref="AI24:AI35"/>
    <mergeCell ref="AJ24:AJ35"/>
    <mergeCell ref="AK24:AK35"/>
    <mergeCell ref="AF36:AF38"/>
    <mergeCell ref="AL24:AL35"/>
    <mergeCell ref="AM24:AM35"/>
    <mergeCell ref="AK36:AK38"/>
    <mergeCell ref="AL36:AL38"/>
    <mergeCell ref="AM36:AM38"/>
    <mergeCell ref="K18:K19"/>
    <mergeCell ref="AN24:AN35"/>
    <mergeCell ref="AO24:AO35"/>
    <mergeCell ref="AV24:AV35"/>
    <mergeCell ref="AW24:AW35"/>
    <mergeCell ref="AS36:AS38"/>
    <mergeCell ref="AT36:AT38"/>
    <mergeCell ref="AP24:AP35"/>
    <mergeCell ref="AQ24:AQ35"/>
    <mergeCell ref="AR24:AR35"/>
    <mergeCell ref="C24:C30"/>
    <mergeCell ref="E4:N4"/>
    <mergeCell ref="E5:N5"/>
    <mergeCell ref="E6:N6"/>
    <mergeCell ref="E7:BS7"/>
    <mergeCell ref="BS24:BS38"/>
    <mergeCell ref="BJ24:BJ35"/>
    <mergeCell ref="BK24:BK35"/>
    <mergeCell ref="BL24:BL35"/>
    <mergeCell ref="BM24:BM35"/>
    <mergeCell ref="J18:J19"/>
    <mergeCell ref="C31:C35"/>
    <mergeCell ref="C36:C38"/>
    <mergeCell ref="H20:H23"/>
    <mergeCell ref="I20:I23"/>
    <mergeCell ref="J20:J23"/>
    <mergeCell ref="H31:H35"/>
    <mergeCell ref="H36:H38"/>
    <mergeCell ref="I31:I35"/>
    <mergeCell ref="J31:J35"/>
    <mergeCell ref="H24:H30"/>
    <mergeCell ref="I24:I30"/>
    <mergeCell ref="J24:J30"/>
    <mergeCell ref="K24:K30"/>
    <mergeCell ref="L24:L30"/>
    <mergeCell ref="H15:H17"/>
    <mergeCell ref="I15:I17"/>
    <mergeCell ref="J15:J17"/>
    <mergeCell ref="K15:K17"/>
    <mergeCell ref="L15:L17"/>
    <mergeCell ref="L18:L19"/>
    <mergeCell ref="K20:K23"/>
    <mergeCell ref="L20:L23"/>
    <mergeCell ref="H11:H14"/>
    <mergeCell ref="I11:I14"/>
    <mergeCell ref="J11:J14"/>
    <mergeCell ref="K11:K14"/>
    <mergeCell ref="L11:L14"/>
    <mergeCell ref="H18:H19"/>
    <mergeCell ref="I18:I19"/>
    <mergeCell ref="K31:K35"/>
    <mergeCell ref="L31:L35"/>
    <mergeCell ref="I36:I38"/>
    <mergeCell ref="J36:J38"/>
    <mergeCell ref="K36:K38"/>
    <mergeCell ref="L36:L3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183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19"/>
  <sheetViews>
    <sheetView zoomScale="90" zoomScaleNormal="90" zoomScalePageLayoutView="0" workbookViewId="0" topLeftCell="A1">
      <selection activeCell="C17" sqref="C17"/>
    </sheetView>
  </sheetViews>
  <sheetFormatPr defaultColWidth="10.8515625" defaultRowHeight="15"/>
  <cols>
    <col min="1" max="1" width="6.421875" style="31" customWidth="1"/>
    <col min="2" max="2" width="26.421875" style="33" customWidth="1"/>
    <col min="3" max="3" width="5.00390625" style="31" customWidth="1"/>
    <col min="4" max="4" width="22.421875" style="33" customWidth="1"/>
    <col min="5" max="5" width="20.7109375" style="32" customWidth="1"/>
    <col min="6" max="6" width="5.8515625" style="31" customWidth="1"/>
    <col min="7" max="7" width="6.00390625" style="31" customWidth="1"/>
    <col min="8" max="12" width="6.28125" style="31" customWidth="1"/>
    <col min="13" max="13" width="4.57421875" style="31" customWidth="1"/>
    <col min="14" max="14" width="46.28125" style="33" bestFit="1" customWidth="1"/>
    <col min="15" max="15" width="28.00390625" style="33" customWidth="1"/>
    <col min="16" max="16" width="5.00390625" style="33" customWidth="1"/>
    <col min="17" max="17" width="8.140625" style="31" customWidth="1"/>
    <col min="18" max="18" width="6.8515625" style="31" customWidth="1"/>
    <col min="19" max="19" width="6.7109375" style="25" customWidth="1"/>
    <col min="20" max="20" width="6.57421875" style="31" customWidth="1"/>
    <col min="21" max="21" width="6.7109375" style="31" customWidth="1"/>
    <col min="22" max="22" width="8.00390625" style="31" customWidth="1"/>
    <col min="23" max="23" width="9.421875" style="31" customWidth="1"/>
    <col min="24" max="24" width="7.7109375" style="31" customWidth="1"/>
    <col min="25" max="26" width="9.00390625" style="31" customWidth="1"/>
    <col min="27" max="27" width="7.8515625" style="31" customWidth="1"/>
    <col min="28" max="28" width="6.421875" style="31" customWidth="1"/>
    <col min="29" max="29" width="10.00390625" style="31" customWidth="1"/>
    <col min="30" max="31" width="8.421875" style="31" customWidth="1"/>
    <col min="32" max="34" width="7.8515625" style="31" customWidth="1"/>
    <col min="35" max="35" width="8.140625" style="31" customWidth="1"/>
    <col min="36" max="36" width="8.421875" style="31" customWidth="1"/>
    <col min="37" max="37" width="7.140625" style="31" customWidth="1"/>
    <col min="38" max="38" width="9.7109375" style="31" customWidth="1"/>
    <col min="39" max="39" width="10.8515625" style="31" customWidth="1"/>
    <col min="40" max="40" width="8.28125" style="31" customWidth="1"/>
    <col min="41" max="43" width="9.421875" style="31" customWidth="1"/>
    <col min="44" max="44" width="7.7109375" style="31" customWidth="1"/>
    <col min="45" max="45" width="8.28125" style="31" customWidth="1"/>
    <col min="46" max="46" width="7.7109375" style="31" customWidth="1"/>
    <col min="47" max="47" width="8.421875" style="31" customWidth="1"/>
    <col min="48" max="48" width="9.140625" style="31" customWidth="1"/>
    <col min="49" max="49" width="8.28125" style="31" customWidth="1"/>
    <col min="50" max="52" width="8.00390625" style="31" customWidth="1"/>
    <col min="53" max="53" width="7.421875" style="31" customWidth="1"/>
    <col min="54" max="54" width="8.140625" style="31" customWidth="1"/>
    <col min="55" max="55" width="6.00390625" style="31" customWidth="1"/>
    <col min="56" max="56" width="9.28125" style="31" customWidth="1"/>
    <col min="57" max="57" width="9.140625" style="31" customWidth="1"/>
    <col min="58" max="58" width="8.421875" style="31" customWidth="1"/>
    <col min="59" max="61" width="8.00390625" style="31" customWidth="1"/>
    <col min="62" max="63" width="7.7109375" style="31" customWidth="1"/>
    <col min="64" max="64" width="5.8515625" style="31" customWidth="1"/>
    <col min="65" max="65" width="9.00390625" style="31" customWidth="1"/>
    <col min="66" max="66" width="8.421875" style="31" customWidth="1"/>
    <col min="67" max="70" width="7.421875" style="31" customWidth="1"/>
    <col min="71" max="71" width="15.421875" style="31" customWidth="1"/>
    <col min="72" max="72" width="10.8515625" style="31" customWidth="1"/>
    <col min="73" max="73" width="45.7109375" style="31" customWidth="1"/>
    <col min="74" max="16384" width="10.8515625" style="31" customWidth="1"/>
  </cols>
  <sheetData>
    <row r="1" spans="1:21" ht="1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71" ht="15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</row>
    <row r="3" spans="1:71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</row>
    <row r="4" spans="1:21" ht="19.5" customHeight="1">
      <c r="A4" s="42"/>
      <c r="B4" s="34"/>
      <c r="C4" s="48"/>
      <c r="D4" s="52" t="s">
        <v>211</v>
      </c>
      <c r="E4" s="194" t="s">
        <v>207</v>
      </c>
      <c r="F4" s="194"/>
      <c r="G4" s="194"/>
      <c r="H4" s="194"/>
      <c r="I4" s="194"/>
      <c r="J4" s="194"/>
      <c r="K4" s="194"/>
      <c r="L4" s="194"/>
      <c r="M4" s="194"/>
      <c r="N4" s="194"/>
      <c r="O4" s="43"/>
      <c r="P4" s="43"/>
      <c r="Q4" s="43"/>
      <c r="R4" s="43"/>
      <c r="S4" s="43"/>
      <c r="T4" s="43"/>
      <c r="U4" s="43"/>
    </row>
    <row r="5" spans="1:21" ht="19.5" customHeight="1">
      <c r="A5" s="42"/>
      <c r="B5" s="34"/>
      <c r="C5" s="40"/>
      <c r="D5" s="15" t="s">
        <v>1</v>
      </c>
      <c r="E5" s="189" t="s">
        <v>31</v>
      </c>
      <c r="F5" s="189"/>
      <c r="G5" s="189"/>
      <c r="H5" s="189"/>
      <c r="I5" s="189"/>
      <c r="J5" s="189"/>
      <c r="K5" s="189"/>
      <c r="L5" s="189"/>
      <c r="M5" s="189"/>
      <c r="N5" s="189"/>
      <c r="O5" s="6"/>
      <c r="P5" s="6"/>
      <c r="Q5" s="6"/>
      <c r="R5" s="6"/>
      <c r="S5" s="6"/>
      <c r="T5" s="6"/>
      <c r="U5" s="6"/>
    </row>
    <row r="6" spans="1:21" ht="19.5" customHeight="1">
      <c r="A6" s="6"/>
      <c r="B6" s="34"/>
      <c r="C6" s="40"/>
      <c r="D6" s="15" t="s">
        <v>27</v>
      </c>
      <c r="E6" s="189" t="s">
        <v>45</v>
      </c>
      <c r="F6" s="189"/>
      <c r="G6" s="189"/>
      <c r="H6" s="189"/>
      <c r="I6" s="189"/>
      <c r="J6" s="189"/>
      <c r="K6" s="189"/>
      <c r="L6" s="189"/>
      <c r="M6" s="189"/>
      <c r="N6" s="189"/>
      <c r="O6" s="6"/>
      <c r="P6" s="6"/>
      <c r="Q6" s="6"/>
      <c r="R6" s="6"/>
      <c r="S6" s="6"/>
      <c r="T6" s="6"/>
      <c r="U6" s="6"/>
    </row>
    <row r="7" spans="1:21" ht="19.5" customHeight="1">
      <c r="A7" s="6"/>
      <c r="B7" s="34"/>
      <c r="C7" s="42"/>
      <c r="D7" s="54" t="s">
        <v>130</v>
      </c>
      <c r="E7" s="189" t="s">
        <v>359</v>
      </c>
      <c r="F7" s="189"/>
      <c r="G7" s="189"/>
      <c r="H7" s="189"/>
      <c r="I7" s="189"/>
      <c r="J7" s="189"/>
      <c r="K7" s="189"/>
      <c r="L7" s="189"/>
      <c r="M7" s="189"/>
      <c r="N7" s="189"/>
      <c r="O7" s="6"/>
      <c r="P7" s="6"/>
      <c r="Q7" s="6"/>
      <c r="R7" s="6"/>
      <c r="S7" s="6"/>
      <c r="T7" s="6"/>
      <c r="U7" s="6"/>
    </row>
    <row r="8" spans="1:21" ht="19.5" customHeight="1">
      <c r="A8" s="6"/>
      <c r="B8" s="34"/>
      <c r="C8" s="6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spans="1:71" ht="15" customHeight="1">
      <c r="A9" s="153" t="s">
        <v>28</v>
      </c>
      <c r="B9" s="153" t="s">
        <v>15</v>
      </c>
      <c r="C9" s="153" t="s">
        <v>88</v>
      </c>
      <c r="D9" s="154" t="s">
        <v>7</v>
      </c>
      <c r="E9" s="155"/>
      <c r="F9" s="155"/>
      <c r="G9" s="155"/>
      <c r="H9" s="155"/>
      <c r="I9" s="155"/>
      <c r="J9" s="155"/>
      <c r="K9" s="155"/>
      <c r="L9" s="155"/>
      <c r="M9" s="147" t="s">
        <v>293</v>
      </c>
      <c r="N9" s="129" t="s">
        <v>8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43" t="s">
        <v>490</v>
      </c>
      <c r="AA9" s="143"/>
      <c r="AB9" s="143"/>
      <c r="AC9" s="143"/>
      <c r="AD9" s="143"/>
      <c r="AE9" s="143"/>
      <c r="AF9" s="143"/>
      <c r="AG9" s="144" t="s">
        <v>123</v>
      </c>
      <c r="AH9" s="145"/>
      <c r="AI9" s="143" t="s">
        <v>491</v>
      </c>
      <c r="AJ9" s="143"/>
      <c r="AK9" s="143"/>
      <c r="AL9" s="143"/>
      <c r="AM9" s="143"/>
      <c r="AN9" s="143"/>
      <c r="AO9" s="143"/>
      <c r="AP9" s="144" t="s">
        <v>124</v>
      </c>
      <c r="AQ9" s="145"/>
      <c r="AR9" s="143" t="s">
        <v>492</v>
      </c>
      <c r="AS9" s="143"/>
      <c r="AT9" s="143"/>
      <c r="AU9" s="143"/>
      <c r="AV9" s="143"/>
      <c r="AW9" s="143"/>
      <c r="AX9" s="143"/>
      <c r="AY9" s="144" t="s">
        <v>125</v>
      </c>
      <c r="AZ9" s="145"/>
      <c r="BA9" s="143" t="s">
        <v>493</v>
      </c>
      <c r="BB9" s="143"/>
      <c r="BC9" s="143"/>
      <c r="BD9" s="143"/>
      <c r="BE9" s="143"/>
      <c r="BF9" s="143"/>
      <c r="BG9" s="143"/>
      <c r="BH9" s="144" t="s">
        <v>126</v>
      </c>
      <c r="BI9" s="145"/>
      <c r="BJ9" s="143" t="s">
        <v>494</v>
      </c>
      <c r="BK9" s="143"/>
      <c r="BL9" s="143"/>
      <c r="BM9" s="143"/>
      <c r="BN9" s="143"/>
      <c r="BO9" s="143"/>
      <c r="BP9" s="143"/>
      <c r="BQ9" s="144" t="s">
        <v>127</v>
      </c>
      <c r="BR9" s="145"/>
      <c r="BS9" s="146" t="s">
        <v>5</v>
      </c>
    </row>
    <row r="10" spans="1:71" ht="86.25" customHeight="1">
      <c r="A10" s="153"/>
      <c r="B10" s="153"/>
      <c r="C10" s="153"/>
      <c r="D10" s="83" t="s">
        <v>9</v>
      </c>
      <c r="E10" s="83" t="s">
        <v>10</v>
      </c>
      <c r="F10" s="87" t="s">
        <v>12</v>
      </c>
      <c r="G10" s="87" t="s">
        <v>13</v>
      </c>
      <c r="H10" s="87" t="s">
        <v>0</v>
      </c>
      <c r="I10" s="87" t="s">
        <v>96</v>
      </c>
      <c r="J10" s="87" t="s">
        <v>97</v>
      </c>
      <c r="K10" s="87" t="s">
        <v>14</v>
      </c>
      <c r="L10" s="87" t="s">
        <v>98</v>
      </c>
      <c r="M10" s="148"/>
      <c r="N10" s="83" t="s">
        <v>11</v>
      </c>
      <c r="O10" s="83" t="s">
        <v>10</v>
      </c>
      <c r="P10" s="87" t="s">
        <v>497</v>
      </c>
      <c r="Q10" s="87" t="s">
        <v>0</v>
      </c>
      <c r="R10" s="87" t="s">
        <v>16</v>
      </c>
      <c r="S10" s="87" t="s">
        <v>6</v>
      </c>
      <c r="T10" s="57" t="s">
        <v>174</v>
      </c>
      <c r="U10" s="87" t="s">
        <v>99</v>
      </c>
      <c r="V10" s="87" t="s">
        <v>96</v>
      </c>
      <c r="W10" s="87" t="s">
        <v>100</v>
      </c>
      <c r="X10" s="87" t="s">
        <v>101</v>
      </c>
      <c r="Y10" s="87" t="s">
        <v>98</v>
      </c>
      <c r="Z10" s="86" t="s">
        <v>90</v>
      </c>
      <c r="AA10" s="86" t="s">
        <v>2</v>
      </c>
      <c r="AB10" s="86" t="s">
        <v>3</v>
      </c>
      <c r="AC10" s="86" t="s">
        <v>102</v>
      </c>
      <c r="AD10" s="86" t="s">
        <v>103</v>
      </c>
      <c r="AE10" s="86" t="s">
        <v>4</v>
      </c>
      <c r="AF10" s="86" t="s">
        <v>104</v>
      </c>
      <c r="AG10" s="56" t="s">
        <v>128</v>
      </c>
      <c r="AH10" s="56" t="s">
        <v>129</v>
      </c>
      <c r="AI10" s="86" t="s">
        <v>91</v>
      </c>
      <c r="AJ10" s="86" t="s">
        <v>2</v>
      </c>
      <c r="AK10" s="86" t="s">
        <v>3</v>
      </c>
      <c r="AL10" s="86" t="s">
        <v>102</v>
      </c>
      <c r="AM10" s="86" t="s">
        <v>103</v>
      </c>
      <c r="AN10" s="86" t="s">
        <v>4</v>
      </c>
      <c r="AO10" s="86" t="s">
        <v>104</v>
      </c>
      <c r="AP10" s="56" t="s">
        <v>128</v>
      </c>
      <c r="AQ10" s="56" t="s">
        <v>129</v>
      </c>
      <c r="AR10" s="86" t="s">
        <v>92</v>
      </c>
      <c r="AS10" s="86" t="s">
        <v>2</v>
      </c>
      <c r="AT10" s="86" t="s">
        <v>3</v>
      </c>
      <c r="AU10" s="86" t="s">
        <v>102</v>
      </c>
      <c r="AV10" s="86" t="s">
        <v>103</v>
      </c>
      <c r="AW10" s="86" t="s">
        <v>4</v>
      </c>
      <c r="AX10" s="86" t="s">
        <v>104</v>
      </c>
      <c r="AY10" s="56" t="s">
        <v>128</v>
      </c>
      <c r="AZ10" s="56" t="s">
        <v>129</v>
      </c>
      <c r="BA10" s="86" t="s">
        <v>93</v>
      </c>
      <c r="BB10" s="86" t="s">
        <v>2</v>
      </c>
      <c r="BC10" s="86" t="s">
        <v>3</v>
      </c>
      <c r="BD10" s="86" t="s">
        <v>102</v>
      </c>
      <c r="BE10" s="86" t="s">
        <v>103</v>
      </c>
      <c r="BF10" s="86" t="s">
        <v>4</v>
      </c>
      <c r="BG10" s="86" t="s">
        <v>104</v>
      </c>
      <c r="BH10" s="56" t="s">
        <v>128</v>
      </c>
      <c r="BI10" s="56" t="s">
        <v>129</v>
      </c>
      <c r="BJ10" s="86" t="s">
        <v>94</v>
      </c>
      <c r="BK10" s="86" t="s">
        <v>2</v>
      </c>
      <c r="BL10" s="86" t="s">
        <v>3</v>
      </c>
      <c r="BM10" s="86" t="s">
        <v>102</v>
      </c>
      <c r="BN10" s="86" t="s">
        <v>103</v>
      </c>
      <c r="BO10" s="86" t="s">
        <v>4</v>
      </c>
      <c r="BP10" s="86" t="s">
        <v>104</v>
      </c>
      <c r="BQ10" s="56" t="s">
        <v>128</v>
      </c>
      <c r="BR10" s="56" t="s">
        <v>129</v>
      </c>
      <c r="BS10" s="146"/>
    </row>
    <row r="11" spans="1:71" ht="45" customHeight="1">
      <c r="A11" s="200" t="s">
        <v>292</v>
      </c>
      <c r="B11" s="183" t="s">
        <v>38</v>
      </c>
      <c r="C11" s="124">
        <v>156</v>
      </c>
      <c r="D11" s="183" t="s">
        <v>170</v>
      </c>
      <c r="E11" s="183" t="s">
        <v>86</v>
      </c>
      <c r="F11" s="172">
        <v>0</v>
      </c>
      <c r="G11" s="172">
        <v>100</v>
      </c>
      <c r="H11" s="172" t="s">
        <v>89</v>
      </c>
      <c r="I11" s="172">
        <v>25</v>
      </c>
      <c r="J11" s="172">
        <v>50</v>
      </c>
      <c r="K11" s="172">
        <v>75</v>
      </c>
      <c r="L11" s="172">
        <v>100</v>
      </c>
      <c r="M11" s="83">
        <v>547</v>
      </c>
      <c r="N11" s="204" t="s">
        <v>275</v>
      </c>
      <c r="O11" s="8" t="s">
        <v>43</v>
      </c>
      <c r="P11" s="7" t="s">
        <v>496</v>
      </c>
      <c r="Q11" s="7" t="s">
        <v>158</v>
      </c>
      <c r="R11" s="7" t="s">
        <v>121</v>
      </c>
      <c r="S11" s="7">
        <v>0.15</v>
      </c>
      <c r="T11" s="88"/>
      <c r="U11" s="88">
        <v>100</v>
      </c>
      <c r="V11" s="7">
        <v>0</v>
      </c>
      <c r="W11" s="7">
        <v>100</v>
      </c>
      <c r="X11" s="7">
        <v>100</v>
      </c>
      <c r="Y11" s="7">
        <v>100</v>
      </c>
      <c r="Z11" s="157">
        <v>2000000</v>
      </c>
      <c r="AA11" s="157"/>
      <c r="AB11" s="157"/>
      <c r="AC11" s="157">
        <v>2000000</v>
      </c>
      <c r="AD11" s="157"/>
      <c r="AE11" s="157"/>
      <c r="AF11" s="157"/>
      <c r="AG11" s="163"/>
      <c r="AH11" s="163"/>
      <c r="AI11" s="157">
        <v>500000</v>
      </c>
      <c r="AJ11" s="157"/>
      <c r="AK11" s="157"/>
      <c r="AL11" s="157">
        <v>500000</v>
      </c>
      <c r="AM11" s="157"/>
      <c r="AN11" s="157"/>
      <c r="AO11" s="157"/>
      <c r="AP11" s="163"/>
      <c r="AQ11" s="163"/>
      <c r="AR11" s="157">
        <v>500000</v>
      </c>
      <c r="AS11" s="157"/>
      <c r="AT11" s="157"/>
      <c r="AU11" s="157">
        <v>500000</v>
      </c>
      <c r="AV11" s="157"/>
      <c r="AW11" s="157"/>
      <c r="AX11" s="157"/>
      <c r="AY11" s="163"/>
      <c r="AZ11" s="163"/>
      <c r="BA11" s="157">
        <v>500000</v>
      </c>
      <c r="BB11" s="157"/>
      <c r="BC11" s="157"/>
      <c r="BD11" s="157">
        <v>500000</v>
      </c>
      <c r="BE11" s="157"/>
      <c r="BF11" s="157"/>
      <c r="BG11" s="157"/>
      <c r="BH11" s="163"/>
      <c r="BI11" s="163"/>
      <c r="BJ11" s="157">
        <v>500000</v>
      </c>
      <c r="BK11" s="157"/>
      <c r="BL11" s="157"/>
      <c r="BM11" s="157">
        <v>500000</v>
      </c>
      <c r="BN11" s="157"/>
      <c r="BO11" s="157"/>
      <c r="BP11" s="157"/>
      <c r="BQ11" s="163"/>
      <c r="BR11" s="163"/>
      <c r="BS11" s="175" t="s">
        <v>95</v>
      </c>
    </row>
    <row r="12" spans="1:71" ht="23.25" customHeight="1">
      <c r="A12" s="200"/>
      <c r="B12" s="183"/>
      <c r="C12" s="125"/>
      <c r="D12" s="183"/>
      <c r="E12" s="183"/>
      <c r="F12" s="172"/>
      <c r="G12" s="172"/>
      <c r="H12" s="172"/>
      <c r="I12" s="172"/>
      <c r="J12" s="172"/>
      <c r="K12" s="172"/>
      <c r="L12" s="172"/>
      <c r="M12" s="83">
        <v>548</v>
      </c>
      <c r="N12" s="205"/>
      <c r="O12" s="8" t="s">
        <v>171</v>
      </c>
      <c r="P12" s="7" t="s">
        <v>496</v>
      </c>
      <c r="Q12" s="7" t="s">
        <v>89</v>
      </c>
      <c r="R12" s="7" t="s">
        <v>121</v>
      </c>
      <c r="S12" s="7">
        <v>0.35</v>
      </c>
      <c r="T12" s="88"/>
      <c r="U12" s="7">
        <v>50</v>
      </c>
      <c r="V12" s="7">
        <v>0</v>
      </c>
      <c r="W12" s="7">
        <v>10</v>
      </c>
      <c r="X12" s="7">
        <v>30</v>
      </c>
      <c r="Y12" s="7">
        <v>50</v>
      </c>
      <c r="Z12" s="158"/>
      <c r="AA12" s="158"/>
      <c r="AB12" s="158"/>
      <c r="AC12" s="158"/>
      <c r="AD12" s="158"/>
      <c r="AE12" s="158"/>
      <c r="AF12" s="158"/>
      <c r="AG12" s="164"/>
      <c r="AH12" s="164"/>
      <c r="AI12" s="158"/>
      <c r="AJ12" s="158"/>
      <c r="AK12" s="158"/>
      <c r="AL12" s="158"/>
      <c r="AM12" s="158"/>
      <c r="AN12" s="158"/>
      <c r="AO12" s="158"/>
      <c r="AP12" s="164"/>
      <c r="AQ12" s="164"/>
      <c r="AR12" s="158"/>
      <c r="AS12" s="158"/>
      <c r="AT12" s="158"/>
      <c r="AU12" s="158"/>
      <c r="AV12" s="158"/>
      <c r="AW12" s="158"/>
      <c r="AX12" s="158"/>
      <c r="AY12" s="164"/>
      <c r="AZ12" s="164"/>
      <c r="BA12" s="158"/>
      <c r="BB12" s="158"/>
      <c r="BC12" s="158"/>
      <c r="BD12" s="158"/>
      <c r="BE12" s="158"/>
      <c r="BF12" s="158"/>
      <c r="BG12" s="158"/>
      <c r="BH12" s="164"/>
      <c r="BI12" s="164"/>
      <c r="BJ12" s="158"/>
      <c r="BK12" s="158"/>
      <c r="BL12" s="158"/>
      <c r="BM12" s="158"/>
      <c r="BN12" s="158"/>
      <c r="BO12" s="158"/>
      <c r="BP12" s="158"/>
      <c r="BQ12" s="164"/>
      <c r="BR12" s="164"/>
      <c r="BS12" s="175"/>
    </row>
    <row r="13" spans="1:71" ht="36">
      <c r="A13" s="200"/>
      <c r="B13" s="183"/>
      <c r="C13" s="125"/>
      <c r="D13" s="183"/>
      <c r="E13" s="183"/>
      <c r="F13" s="172"/>
      <c r="G13" s="172"/>
      <c r="H13" s="172"/>
      <c r="I13" s="172"/>
      <c r="J13" s="172"/>
      <c r="K13" s="172"/>
      <c r="L13" s="172"/>
      <c r="M13" s="83">
        <v>549</v>
      </c>
      <c r="N13" s="105" t="s">
        <v>41</v>
      </c>
      <c r="O13" s="8" t="s">
        <v>44</v>
      </c>
      <c r="P13" s="7" t="s">
        <v>496</v>
      </c>
      <c r="Q13" s="7" t="s">
        <v>89</v>
      </c>
      <c r="R13" s="7" t="s">
        <v>488</v>
      </c>
      <c r="S13" s="7">
        <v>0.15</v>
      </c>
      <c r="T13" s="88"/>
      <c r="U13" s="7">
        <v>4</v>
      </c>
      <c r="V13" s="7">
        <v>1</v>
      </c>
      <c r="W13" s="7" t="s">
        <v>139</v>
      </c>
      <c r="X13" s="7" t="s">
        <v>161</v>
      </c>
      <c r="Y13" s="7" t="s">
        <v>162</v>
      </c>
      <c r="Z13" s="158"/>
      <c r="AA13" s="158"/>
      <c r="AB13" s="158"/>
      <c r="AC13" s="158"/>
      <c r="AD13" s="158"/>
      <c r="AE13" s="158"/>
      <c r="AF13" s="158"/>
      <c r="AG13" s="164"/>
      <c r="AH13" s="164"/>
      <c r="AI13" s="158"/>
      <c r="AJ13" s="158"/>
      <c r="AK13" s="158"/>
      <c r="AL13" s="158"/>
      <c r="AM13" s="158"/>
      <c r="AN13" s="158"/>
      <c r="AO13" s="158"/>
      <c r="AP13" s="164"/>
      <c r="AQ13" s="164"/>
      <c r="AR13" s="158"/>
      <c r="AS13" s="158"/>
      <c r="AT13" s="158"/>
      <c r="AU13" s="158"/>
      <c r="AV13" s="158"/>
      <c r="AW13" s="158"/>
      <c r="AX13" s="158"/>
      <c r="AY13" s="164"/>
      <c r="AZ13" s="164"/>
      <c r="BA13" s="158"/>
      <c r="BB13" s="158"/>
      <c r="BC13" s="158"/>
      <c r="BD13" s="158"/>
      <c r="BE13" s="158"/>
      <c r="BF13" s="158"/>
      <c r="BG13" s="158"/>
      <c r="BH13" s="164"/>
      <c r="BI13" s="164"/>
      <c r="BJ13" s="158"/>
      <c r="BK13" s="158"/>
      <c r="BL13" s="158"/>
      <c r="BM13" s="158"/>
      <c r="BN13" s="158"/>
      <c r="BO13" s="158"/>
      <c r="BP13" s="158"/>
      <c r="BQ13" s="164"/>
      <c r="BR13" s="164"/>
      <c r="BS13" s="175"/>
    </row>
    <row r="14" spans="1:71" ht="36">
      <c r="A14" s="200"/>
      <c r="B14" s="183"/>
      <c r="C14" s="125"/>
      <c r="D14" s="183"/>
      <c r="E14" s="183"/>
      <c r="F14" s="172"/>
      <c r="G14" s="172"/>
      <c r="H14" s="172"/>
      <c r="I14" s="172"/>
      <c r="J14" s="172"/>
      <c r="K14" s="172"/>
      <c r="L14" s="172"/>
      <c r="M14" s="83">
        <v>550</v>
      </c>
      <c r="N14" s="105" t="s">
        <v>172</v>
      </c>
      <c r="O14" s="8" t="s">
        <v>87</v>
      </c>
      <c r="P14" s="7" t="s">
        <v>496</v>
      </c>
      <c r="Q14" s="7" t="s">
        <v>89</v>
      </c>
      <c r="R14" s="7">
        <v>8.9</v>
      </c>
      <c r="S14" s="7">
        <v>0.05</v>
      </c>
      <c r="T14" s="88"/>
      <c r="U14" s="23">
        <v>1</v>
      </c>
      <c r="V14" s="7">
        <v>20</v>
      </c>
      <c r="W14" s="7">
        <v>50</v>
      </c>
      <c r="X14" s="7">
        <v>75</v>
      </c>
      <c r="Y14" s="7">
        <v>100</v>
      </c>
      <c r="Z14" s="158"/>
      <c r="AA14" s="158"/>
      <c r="AB14" s="158"/>
      <c r="AC14" s="158"/>
      <c r="AD14" s="158"/>
      <c r="AE14" s="158"/>
      <c r="AF14" s="158"/>
      <c r="AG14" s="164"/>
      <c r="AH14" s="164"/>
      <c r="AI14" s="158"/>
      <c r="AJ14" s="158"/>
      <c r="AK14" s="158"/>
      <c r="AL14" s="158"/>
      <c r="AM14" s="158"/>
      <c r="AN14" s="158"/>
      <c r="AO14" s="158"/>
      <c r="AP14" s="164"/>
      <c r="AQ14" s="164"/>
      <c r="AR14" s="158"/>
      <c r="AS14" s="158"/>
      <c r="AT14" s="158"/>
      <c r="AU14" s="158"/>
      <c r="AV14" s="158"/>
      <c r="AW14" s="158"/>
      <c r="AX14" s="158"/>
      <c r="AY14" s="164"/>
      <c r="AZ14" s="164"/>
      <c r="BA14" s="158"/>
      <c r="BB14" s="158"/>
      <c r="BC14" s="158"/>
      <c r="BD14" s="158"/>
      <c r="BE14" s="158"/>
      <c r="BF14" s="158"/>
      <c r="BG14" s="158"/>
      <c r="BH14" s="164"/>
      <c r="BI14" s="164"/>
      <c r="BJ14" s="158"/>
      <c r="BK14" s="158"/>
      <c r="BL14" s="158"/>
      <c r="BM14" s="158"/>
      <c r="BN14" s="158"/>
      <c r="BO14" s="158"/>
      <c r="BP14" s="158"/>
      <c r="BQ14" s="164"/>
      <c r="BR14" s="164"/>
      <c r="BS14" s="175"/>
    </row>
    <row r="15" spans="1:71" ht="34.5" customHeight="1">
      <c r="A15" s="200"/>
      <c r="B15" s="183"/>
      <c r="C15" s="125"/>
      <c r="D15" s="183"/>
      <c r="E15" s="183"/>
      <c r="F15" s="172"/>
      <c r="G15" s="172"/>
      <c r="H15" s="172"/>
      <c r="I15" s="172"/>
      <c r="J15" s="172"/>
      <c r="K15" s="172"/>
      <c r="L15" s="172"/>
      <c r="M15" s="83">
        <v>551</v>
      </c>
      <c r="N15" s="105" t="s">
        <v>487</v>
      </c>
      <c r="O15" s="8" t="s">
        <v>453</v>
      </c>
      <c r="P15" s="7" t="s">
        <v>496</v>
      </c>
      <c r="Q15" s="7" t="s">
        <v>89</v>
      </c>
      <c r="R15" s="7">
        <v>8.9</v>
      </c>
      <c r="S15" s="7">
        <v>0.05</v>
      </c>
      <c r="T15" s="88"/>
      <c r="U15" s="7">
        <v>5</v>
      </c>
      <c r="V15" s="7">
        <v>0</v>
      </c>
      <c r="W15" s="7">
        <v>1</v>
      </c>
      <c r="X15" s="7" t="s">
        <v>454</v>
      </c>
      <c r="Y15" s="7" t="s">
        <v>445</v>
      </c>
      <c r="Z15" s="158"/>
      <c r="AA15" s="158"/>
      <c r="AB15" s="158"/>
      <c r="AC15" s="158"/>
      <c r="AD15" s="158"/>
      <c r="AE15" s="158"/>
      <c r="AF15" s="158"/>
      <c r="AG15" s="164"/>
      <c r="AH15" s="164"/>
      <c r="AI15" s="158"/>
      <c r="AJ15" s="158"/>
      <c r="AK15" s="158"/>
      <c r="AL15" s="158"/>
      <c r="AM15" s="158"/>
      <c r="AN15" s="158"/>
      <c r="AO15" s="158"/>
      <c r="AP15" s="164"/>
      <c r="AQ15" s="164"/>
      <c r="AR15" s="158"/>
      <c r="AS15" s="158"/>
      <c r="AT15" s="158"/>
      <c r="AU15" s="158"/>
      <c r="AV15" s="158"/>
      <c r="AW15" s="158"/>
      <c r="AX15" s="158"/>
      <c r="AY15" s="164"/>
      <c r="AZ15" s="164"/>
      <c r="BA15" s="158"/>
      <c r="BB15" s="158"/>
      <c r="BC15" s="158"/>
      <c r="BD15" s="158"/>
      <c r="BE15" s="158"/>
      <c r="BF15" s="158"/>
      <c r="BG15" s="158"/>
      <c r="BH15" s="164"/>
      <c r="BI15" s="164"/>
      <c r="BJ15" s="158"/>
      <c r="BK15" s="158"/>
      <c r="BL15" s="158"/>
      <c r="BM15" s="158"/>
      <c r="BN15" s="158"/>
      <c r="BO15" s="158"/>
      <c r="BP15" s="158"/>
      <c r="BQ15" s="164"/>
      <c r="BR15" s="164"/>
      <c r="BS15" s="175"/>
    </row>
    <row r="16" spans="1:71" ht="63.75" customHeight="1">
      <c r="A16" s="200"/>
      <c r="B16" s="183"/>
      <c r="C16" s="126"/>
      <c r="D16" s="183"/>
      <c r="E16" s="183"/>
      <c r="F16" s="172"/>
      <c r="G16" s="172"/>
      <c r="H16" s="172"/>
      <c r="I16" s="172"/>
      <c r="J16" s="172"/>
      <c r="K16" s="172"/>
      <c r="L16" s="172"/>
      <c r="M16" s="83">
        <v>552</v>
      </c>
      <c r="N16" s="105" t="s">
        <v>42</v>
      </c>
      <c r="O16" s="8" t="s">
        <v>26</v>
      </c>
      <c r="P16" s="7" t="s">
        <v>496</v>
      </c>
      <c r="Q16" s="7" t="s">
        <v>89</v>
      </c>
      <c r="R16" s="7" t="s">
        <v>489</v>
      </c>
      <c r="S16" s="7">
        <v>0.15</v>
      </c>
      <c r="T16" s="88"/>
      <c r="U16" s="7">
        <v>13</v>
      </c>
      <c r="V16" s="7">
        <v>0</v>
      </c>
      <c r="W16" s="7">
        <v>4</v>
      </c>
      <c r="X16" s="7" t="s">
        <v>159</v>
      </c>
      <c r="Y16" s="7" t="s">
        <v>163</v>
      </c>
      <c r="Z16" s="159"/>
      <c r="AA16" s="159"/>
      <c r="AB16" s="159"/>
      <c r="AC16" s="159"/>
      <c r="AD16" s="159"/>
      <c r="AE16" s="159"/>
      <c r="AF16" s="159"/>
      <c r="AG16" s="165"/>
      <c r="AH16" s="165"/>
      <c r="AI16" s="159"/>
      <c r="AJ16" s="159"/>
      <c r="AK16" s="159"/>
      <c r="AL16" s="159"/>
      <c r="AM16" s="159"/>
      <c r="AN16" s="159"/>
      <c r="AO16" s="159"/>
      <c r="AP16" s="165"/>
      <c r="AQ16" s="165"/>
      <c r="AR16" s="159"/>
      <c r="AS16" s="159"/>
      <c r="AT16" s="159"/>
      <c r="AU16" s="159"/>
      <c r="AV16" s="159"/>
      <c r="AW16" s="159"/>
      <c r="AX16" s="159"/>
      <c r="AY16" s="165"/>
      <c r="AZ16" s="165"/>
      <c r="BA16" s="159"/>
      <c r="BB16" s="159"/>
      <c r="BC16" s="159"/>
      <c r="BD16" s="159"/>
      <c r="BE16" s="159"/>
      <c r="BF16" s="159"/>
      <c r="BG16" s="159"/>
      <c r="BH16" s="165"/>
      <c r="BI16" s="165"/>
      <c r="BJ16" s="159"/>
      <c r="BK16" s="159"/>
      <c r="BL16" s="159"/>
      <c r="BM16" s="159"/>
      <c r="BN16" s="159"/>
      <c r="BO16" s="159"/>
      <c r="BP16" s="159"/>
      <c r="BQ16" s="165"/>
      <c r="BR16" s="165"/>
      <c r="BS16" s="175"/>
    </row>
    <row r="17" spans="19:70" ht="12">
      <c r="S17" s="107">
        <f>SUM(S11:S16)</f>
        <v>0.9000000000000001</v>
      </c>
      <c r="Z17" s="60">
        <f aca="true" t="shared" si="0" ref="Z17:BR17">SUM(Z11)</f>
        <v>2000000</v>
      </c>
      <c r="AA17" s="60">
        <f t="shared" si="0"/>
        <v>0</v>
      </c>
      <c r="AB17" s="60">
        <f t="shared" si="0"/>
        <v>0</v>
      </c>
      <c r="AC17" s="60">
        <f t="shared" si="0"/>
        <v>2000000</v>
      </c>
      <c r="AD17" s="60">
        <f t="shared" si="0"/>
        <v>0</v>
      </c>
      <c r="AE17" s="60">
        <f t="shared" si="0"/>
        <v>0</v>
      </c>
      <c r="AF17" s="60">
        <f t="shared" si="0"/>
        <v>0</v>
      </c>
      <c r="AG17" s="60">
        <f t="shared" si="0"/>
        <v>0</v>
      </c>
      <c r="AH17" s="60">
        <f t="shared" si="0"/>
        <v>0</v>
      </c>
      <c r="AI17" s="60">
        <f t="shared" si="0"/>
        <v>500000</v>
      </c>
      <c r="AJ17" s="60">
        <f t="shared" si="0"/>
        <v>0</v>
      </c>
      <c r="AK17" s="60">
        <f t="shared" si="0"/>
        <v>0</v>
      </c>
      <c r="AL17" s="60">
        <f t="shared" si="0"/>
        <v>500000</v>
      </c>
      <c r="AM17" s="60">
        <f t="shared" si="0"/>
        <v>0</v>
      </c>
      <c r="AN17" s="60">
        <f t="shared" si="0"/>
        <v>0</v>
      </c>
      <c r="AO17" s="60">
        <f t="shared" si="0"/>
        <v>0</v>
      </c>
      <c r="AP17" s="60">
        <f t="shared" si="0"/>
        <v>0</v>
      </c>
      <c r="AQ17" s="60">
        <f t="shared" si="0"/>
        <v>0</v>
      </c>
      <c r="AR17" s="60">
        <f t="shared" si="0"/>
        <v>500000</v>
      </c>
      <c r="AS17" s="60">
        <f t="shared" si="0"/>
        <v>0</v>
      </c>
      <c r="AT17" s="60">
        <f t="shared" si="0"/>
        <v>0</v>
      </c>
      <c r="AU17" s="60">
        <f t="shared" si="0"/>
        <v>500000</v>
      </c>
      <c r="AV17" s="60">
        <f t="shared" si="0"/>
        <v>0</v>
      </c>
      <c r="AW17" s="60">
        <f t="shared" si="0"/>
        <v>0</v>
      </c>
      <c r="AX17" s="60">
        <f t="shared" si="0"/>
        <v>0</v>
      </c>
      <c r="AY17" s="60">
        <f t="shared" si="0"/>
        <v>0</v>
      </c>
      <c r="AZ17" s="60">
        <f t="shared" si="0"/>
        <v>0</v>
      </c>
      <c r="BA17" s="60">
        <f t="shared" si="0"/>
        <v>500000</v>
      </c>
      <c r="BB17" s="60">
        <f t="shared" si="0"/>
        <v>0</v>
      </c>
      <c r="BC17" s="60">
        <f t="shared" si="0"/>
        <v>0</v>
      </c>
      <c r="BD17" s="60">
        <f t="shared" si="0"/>
        <v>500000</v>
      </c>
      <c r="BE17" s="60">
        <f t="shared" si="0"/>
        <v>0</v>
      </c>
      <c r="BF17" s="60">
        <f t="shared" si="0"/>
        <v>0</v>
      </c>
      <c r="BG17" s="60">
        <f t="shared" si="0"/>
        <v>0</v>
      </c>
      <c r="BH17" s="60">
        <f t="shared" si="0"/>
        <v>0</v>
      </c>
      <c r="BI17" s="60">
        <f t="shared" si="0"/>
        <v>0</v>
      </c>
      <c r="BJ17" s="60">
        <f t="shared" si="0"/>
        <v>500000</v>
      </c>
      <c r="BK17" s="60">
        <f t="shared" si="0"/>
        <v>0</v>
      </c>
      <c r="BL17" s="60">
        <f t="shared" si="0"/>
        <v>0</v>
      </c>
      <c r="BM17" s="60">
        <f t="shared" si="0"/>
        <v>500000</v>
      </c>
      <c r="BN17" s="60">
        <f t="shared" si="0"/>
        <v>0</v>
      </c>
      <c r="BO17" s="60">
        <f t="shared" si="0"/>
        <v>0</v>
      </c>
      <c r="BP17" s="60">
        <f t="shared" si="0"/>
        <v>0</v>
      </c>
      <c r="BQ17" s="60">
        <f t="shared" si="0"/>
        <v>0</v>
      </c>
      <c r="BR17" s="60">
        <f t="shared" si="0"/>
        <v>0</v>
      </c>
    </row>
    <row r="19" spans="26:70" ht="12">
      <c r="Z19" s="60">
        <v>2000000</v>
      </c>
      <c r="AA19" s="60">
        <v>0</v>
      </c>
      <c r="AB19" s="60">
        <v>0</v>
      </c>
      <c r="AC19" s="60">
        <v>2000000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500000</v>
      </c>
      <c r="AJ19" s="60">
        <v>0</v>
      </c>
      <c r="AK19" s="60">
        <v>0</v>
      </c>
      <c r="AL19" s="60">
        <v>500000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500000</v>
      </c>
      <c r="AS19" s="60">
        <v>0</v>
      </c>
      <c r="AT19" s="60">
        <v>0</v>
      </c>
      <c r="AU19" s="60">
        <v>500000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60">
        <v>500000</v>
      </c>
      <c r="BB19" s="60">
        <v>0</v>
      </c>
      <c r="BC19" s="60">
        <v>0</v>
      </c>
      <c r="BD19" s="60">
        <v>500000</v>
      </c>
      <c r="BE19" s="60">
        <v>0</v>
      </c>
      <c r="BF19" s="60">
        <v>0</v>
      </c>
      <c r="BG19" s="60">
        <v>0</v>
      </c>
      <c r="BH19" s="60">
        <v>0</v>
      </c>
      <c r="BI19" s="60">
        <v>0</v>
      </c>
      <c r="BJ19" s="60">
        <v>500000</v>
      </c>
      <c r="BK19" s="60">
        <v>0</v>
      </c>
      <c r="BL19" s="60">
        <v>0</v>
      </c>
      <c r="BM19" s="60">
        <v>500000</v>
      </c>
      <c r="BN19" s="60">
        <v>0</v>
      </c>
      <c r="BO19" s="60">
        <v>0</v>
      </c>
      <c r="BP19" s="60">
        <v>0</v>
      </c>
      <c r="BQ19" s="60">
        <v>0</v>
      </c>
      <c r="BR19" s="60">
        <v>0</v>
      </c>
    </row>
  </sheetData>
  <sheetProtection/>
  <mergeCells count="84">
    <mergeCell ref="E6:N6"/>
    <mergeCell ref="E7:N7"/>
    <mergeCell ref="A1:U1"/>
    <mergeCell ref="A2:BS2"/>
    <mergeCell ref="A3:BS3"/>
    <mergeCell ref="E4:N4"/>
    <mergeCell ref="E5:N5"/>
    <mergeCell ref="D8:U8"/>
    <mergeCell ref="A9:A10"/>
    <mergeCell ref="B9:B10"/>
    <mergeCell ref="C9:C10"/>
    <mergeCell ref="D9:L9"/>
    <mergeCell ref="N9:Y9"/>
    <mergeCell ref="M9:M10"/>
    <mergeCell ref="Z9:AF9"/>
    <mergeCell ref="AG9:AH9"/>
    <mergeCell ref="AI9:AO9"/>
    <mergeCell ref="AP9:AQ9"/>
    <mergeCell ref="AR9:AX9"/>
    <mergeCell ref="AY9:AZ9"/>
    <mergeCell ref="BA9:BG9"/>
    <mergeCell ref="BH9:BI9"/>
    <mergeCell ref="BJ9:BP9"/>
    <mergeCell ref="BQ9:BR9"/>
    <mergeCell ref="BS9:BS10"/>
    <mergeCell ref="A11:A16"/>
    <mergeCell ref="B11:B16"/>
    <mergeCell ref="C11:C16"/>
    <mergeCell ref="D11:D16"/>
    <mergeCell ref="E11:E16"/>
    <mergeCell ref="F11:F16"/>
    <mergeCell ref="G11:G16"/>
    <mergeCell ref="H11:H16"/>
    <mergeCell ref="I11:I16"/>
    <mergeCell ref="J11:J16"/>
    <mergeCell ref="K11:K16"/>
    <mergeCell ref="L11:L16"/>
    <mergeCell ref="N11:N12"/>
    <mergeCell ref="Z11:Z16"/>
    <mergeCell ref="AA11:AA16"/>
    <mergeCell ref="AB11:AB16"/>
    <mergeCell ref="AC11:AC16"/>
    <mergeCell ref="AD11:AD16"/>
    <mergeCell ref="AE11:AE16"/>
    <mergeCell ref="AF11:AF16"/>
    <mergeCell ref="AG11:AG16"/>
    <mergeCell ref="AH11:AH16"/>
    <mergeCell ref="AI11:AI16"/>
    <mergeCell ref="AJ11:AJ16"/>
    <mergeCell ref="AK11:AK16"/>
    <mergeCell ref="AL11:AL16"/>
    <mergeCell ref="AM11:AM16"/>
    <mergeCell ref="AN11:AN16"/>
    <mergeCell ref="AO11:AO16"/>
    <mergeCell ref="AP11:AP16"/>
    <mergeCell ref="AQ11:AQ16"/>
    <mergeCell ref="AR11:AR16"/>
    <mergeCell ref="AS11:AS16"/>
    <mergeCell ref="AT11:AT16"/>
    <mergeCell ref="AU11:AU16"/>
    <mergeCell ref="BG11:BG16"/>
    <mergeCell ref="AV11:AV16"/>
    <mergeCell ref="AW11:AW16"/>
    <mergeCell ref="AX11:AX16"/>
    <mergeCell ref="AY11:AY16"/>
    <mergeCell ref="AZ11:AZ16"/>
    <mergeCell ref="BA11:BA16"/>
    <mergeCell ref="BS11:BS16"/>
    <mergeCell ref="BM11:BM16"/>
    <mergeCell ref="BN11:BN16"/>
    <mergeCell ref="BO11:BO16"/>
    <mergeCell ref="BP11:BP16"/>
    <mergeCell ref="BB11:BB16"/>
    <mergeCell ref="BC11:BC16"/>
    <mergeCell ref="BD11:BD16"/>
    <mergeCell ref="BE11:BE16"/>
    <mergeCell ref="BF11:BF16"/>
    <mergeCell ref="BQ11:BQ16"/>
    <mergeCell ref="BR11:BR16"/>
    <mergeCell ref="BH11:BH16"/>
    <mergeCell ref="BI11:BI16"/>
    <mergeCell ref="BJ11:BJ16"/>
    <mergeCell ref="BK11:BK16"/>
    <mergeCell ref="BL11:BL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183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8"/>
  <sheetViews>
    <sheetView zoomScale="90" zoomScaleNormal="90" zoomScalePageLayoutView="0" workbookViewId="0" topLeftCell="A4">
      <pane xSplit="1" ySplit="7" topLeftCell="B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G19" sqref="G19"/>
    </sheetView>
  </sheetViews>
  <sheetFormatPr defaultColWidth="10.8515625" defaultRowHeight="15"/>
  <cols>
    <col min="1" max="1" width="6.421875" style="31" customWidth="1"/>
    <col min="2" max="2" width="26.421875" style="31" customWidth="1"/>
    <col min="3" max="3" width="4.8515625" style="31" customWidth="1"/>
    <col min="4" max="4" width="22.421875" style="33" customWidth="1"/>
    <col min="5" max="5" width="20.7109375" style="32" customWidth="1"/>
    <col min="6" max="6" width="5.8515625" style="31" customWidth="1"/>
    <col min="7" max="7" width="6.00390625" style="31" customWidth="1"/>
    <col min="8" max="12" width="6.28125" style="31" customWidth="1"/>
    <col min="13" max="13" width="5.421875" style="31" customWidth="1"/>
    <col min="14" max="14" width="46.28125" style="33" bestFit="1" customWidth="1"/>
    <col min="15" max="15" width="28.00390625" style="33" customWidth="1"/>
    <col min="16" max="16" width="5.00390625" style="33" customWidth="1"/>
    <col min="17" max="17" width="8.140625" style="31" customWidth="1"/>
    <col min="18" max="18" width="6.8515625" style="31" customWidth="1"/>
    <col min="19" max="19" width="5.7109375" style="25" customWidth="1"/>
    <col min="20" max="20" width="6.57421875" style="31" customWidth="1"/>
    <col min="21" max="21" width="6.7109375" style="31" customWidth="1"/>
    <col min="22" max="22" width="8.00390625" style="31" customWidth="1"/>
    <col min="23" max="23" width="9.421875" style="31" customWidth="1"/>
    <col min="24" max="24" width="7.7109375" style="31" customWidth="1"/>
    <col min="25" max="25" width="9.00390625" style="31" customWidth="1"/>
    <col min="26" max="27" width="9.7109375" style="31" customWidth="1"/>
    <col min="28" max="28" width="6.421875" style="31" customWidth="1"/>
    <col min="29" max="29" width="10.00390625" style="31" customWidth="1"/>
    <col min="30" max="31" width="8.421875" style="31" customWidth="1"/>
    <col min="32" max="34" width="7.8515625" style="31" customWidth="1"/>
    <col min="35" max="35" width="9.140625" style="31" customWidth="1"/>
    <col min="36" max="36" width="8.421875" style="31" customWidth="1"/>
    <col min="37" max="37" width="7.140625" style="31" customWidth="1"/>
    <col min="38" max="38" width="9.7109375" style="31" customWidth="1"/>
    <col min="39" max="39" width="10.8515625" style="31" customWidth="1"/>
    <col min="40" max="40" width="8.28125" style="31" customWidth="1"/>
    <col min="41" max="43" width="9.421875" style="31" customWidth="1"/>
    <col min="44" max="44" width="9.00390625" style="31" customWidth="1"/>
    <col min="45" max="45" width="8.28125" style="31" customWidth="1"/>
    <col min="46" max="46" width="7.7109375" style="31" customWidth="1"/>
    <col min="47" max="47" width="8.421875" style="31" customWidth="1"/>
    <col min="48" max="48" width="9.140625" style="31" customWidth="1"/>
    <col min="49" max="49" width="8.28125" style="31" customWidth="1"/>
    <col min="50" max="52" width="8.00390625" style="31" customWidth="1"/>
    <col min="53" max="53" width="8.7109375" style="31" customWidth="1"/>
    <col min="54" max="54" width="8.140625" style="31" customWidth="1"/>
    <col min="55" max="55" width="6.00390625" style="31" customWidth="1"/>
    <col min="56" max="56" width="9.28125" style="31" customWidth="1"/>
    <col min="57" max="57" width="9.140625" style="31" customWidth="1"/>
    <col min="58" max="58" width="8.421875" style="31" customWidth="1"/>
    <col min="59" max="61" width="8.00390625" style="31" customWidth="1"/>
    <col min="62" max="62" width="9.140625" style="31" customWidth="1"/>
    <col min="63" max="63" width="10.421875" style="31" customWidth="1"/>
    <col min="64" max="64" width="5.8515625" style="31" customWidth="1"/>
    <col min="65" max="65" width="9.00390625" style="31" customWidth="1"/>
    <col min="66" max="66" width="8.421875" style="31" customWidth="1"/>
    <col min="67" max="70" width="7.421875" style="31" customWidth="1"/>
    <col min="71" max="71" width="15.421875" style="31" customWidth="1"/>
    <col min="72" max="72" width="10.8515625" style="31" customWidth="1"/>
    <col min="73" max="73" width="45.7109375" style="31" customWidth="1"/>
    <col min="74" max="16384" width="10.8515625" style="31" customWidth="1"/>
  </cols>
  <sheetData>
    <row r="1" spans="1:21" ht="1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71" ht="15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</row>
    <row r="3" spans="1:71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</row>
    <row r="4" spans="1:21" ht="19.5" customHeight="1">
      <c r="A4" s="42"/>
      <c r="B4" s="6"/>
      <c r="C4" s="48"/>
      <c r="D4" s="55" t="s">
        <v>211</v>
      </c>
      <c r="E4" s="194" t="s">
        <v>207</v>
      </c>
      <c r="F4" s="194"/>
      <c r="G4" s="194"/>
      <c r="H4" s="194"/>
      <c r="I4" s="194"/>
      <c r="J4" s="194"/>
      <c r="K4" s="194"/>
      <c r="L4" s="194"/>
      <c r="M4" s="194"/>
      <c r="N4" s="194"/>
      <c r="O4" s="43"/>
      <c r="P4" s="43"/>
      <c r="Q4" s="43"/>
      <c r="R4" s="43"/>
      <c r="S4" s="43"/>
      <c r="T4" s="43"/>
      <c r="U4" s="43"/>
    </row>
    <row r="5" spans="1:21" ht="19.5" customHeight="1">
      <c r="A5" s="42"/>
      <c r="B5" s="6"/>
      <c r="C5" s="40"/>
      <c r="D5" s="15" t="s">
        <v>1</v>
      </c>
      <c r="E5" s="189" t="s">
        <v>31</v>
      </c>
      <c r="F5" s="189"/>
      <c r="G5" s="189"/>
      <c r="H5" s="189"/>
      <c r="I5" s="189"/>
      <c r="J5" s="189"/>
      <c r="K5" s="189"/>
      <c r="L5" s="189"/>
      <c r="M5" s="189"/>
      <c r="N5" s="189"/>
      <c r="O5" s="6"/>
      <c r="P5" s="6"/>
      <c r="Q5" s="6"/>
      <c r="R5" s="6"/>
      <c r="S5" s="6"/>
      <c r="T5" s="6"/>
      <c r="U5" s="6"/>
    </row>
    <row r="6" spans="1:21" ht="19.5" customHeight="1">
      <c r="A6" s="6"/>
      <c r="B6" s="6"/>
      <c r="C6" s="40"/>
      <c r="D6" s="15" t="s">
        <v>27</v>
      </c>
      <c r="E6" s="189" t="s">
        <v>208</v>
      </c>
      <c r="F6" s="189"/>
      <c r="G6" s="189"/>
      <c r="H6" s="189"/>
      <c r="I6" s="189"/>
      <c r="J6" s="189"/>
      <c r="K6" s="189"/>
      <c r="L6" s="189"/>
      <c r="M6" s="189"/>
      <c r="N6" s="189"/>
      <c r="O6" s="6"/>
      <c r="P6" s="6"/>
      <c r="Q6" s="6"/>
      <c r="R6" s="6"/>
      <c r="S6" s="6"/>
      <c r="T6" s="6"/>
      <c r="U6" s="6"/>
    </row>
    <row r="7" spans="1:21" ht="19.5" customHeight="1">
      <c r="A7" s="6"/>
      <c r="B7" s="6"/>
      <c r="C7" s="42"/>
      <c r="D7" s="54" t="s">
        <v>130</v>
      </c>
      <c r="E7" s="189" t="s">
        <v>210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6"/>
      <c r="S7" s="6"/>
      <c r="T7" s="6"/>
      <c r="U7" s="6"/>
    </row>
    <row r="8" spans="1:21" ht="19.5" customHeight="1">
      <c r="A8" s="6"/>
      <c r="B8" s="6"/>
      <c r="C8" s="6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</row>
    <row r="9" spans="1:71" ht="15" customHeight="1">
      <c r="A9" s="153" t="s">
        <v>28</v>
      </c>
      <c r="B9" s="153" t="s">
        <v>15</v>
      </c>
      <c r="C9" s="153" t="s">
        <v>88</v>
      </c>
      <c r="D9" s="154" t="s">
        <v>7</v>
      </c>
      <c r="E9" s="155"/>
      <c r="F9" s="155"/>
      <c r="G9" s="155"/>
      <c r="H9" s="155"/>
      <c r="I9" s="155"/>
      <c r="J9" s="155"/>
      <c r="K9" s="155"/>
      <c r="L9" s="155"/>
      <c r="M9" s="147" t="s">
        <v>293</v>
      </c>
      <c r="N9" s="129" t="s">
        <v>8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43" t="s">
        <v>490</v>
      </c>
      <c r="AA9" s="143"/>
      <c r="AB9" s="143"/>
      <c r="AC9" s="143"/>
      <c r="AD9" s="143"/>
      <c r="AE9" s="143"/>
      <c r="AF9" s="143"/>
      <c r="AG9" s="144" t="s">
        <v>123</v>
      </c>
      <c r="AH9" s="145"/>
      <c r="AI9" s="143" t="s">
        <v>491</v>
      </c>
      <c r="AJ9" s="143"/>
      <c r="AK9" s="143"/>
      <c r="AL9" s="143"/>
      <c r="AM9" s="143"/>
      <c r="AN9" s="143"/>
      <c r="AO9" s="143"/>
      <c r="AP9" s="144" t="s">
        <v>124</v>
      </c>
      <c r="AQ9" s="145"/>
      <c r="AR9" s="143" t="s">
        <v>492</v>
      </c>
      <c r="AS9" s="143"/>
      <c r="AT9" s="143"/>
      <c r="AU9" s="143"/>
      <c r="AV9" s="143"/>
      <c r="AW9" s="143"/>
      <c r="AX9" s="143"/>
      <c r="AY9" s="144" t="s">
        <v>125</v>
      </c>
      <c r="AZ9" s="145"/>
      <c r="BA9" s="143" t="s">
        <v>493</v>
      </c>
      <c r="BB9" s="143"/>
      <c r="BC9" s="143"/>
      <c r="BD9" s="143"/>
      <c r="BE9" s="143"/>
      <c r="BF9" s="143"/>
      <c r="BG9" s="143"/>
      <c r="BH9" s="144" t="s">
        <v>126</v>
      </c>
      <c r="BI9" s="145"/>
      <c r="BJ9" s="143" t="s">
        <v>494</v>
      </c>
      <c r="BK9" s="143"/>
      <c r="BL9" s="143"/>
      <c r="BM9" s="143"/>
      <c r="BN9" s="143"/>
      <c r="BO9" s="143"/>
      <c r="BP9" s="143"/>
      <c r="BQ9" s="144" t="s">
        <v>127</v>
      </c>
      <c r="BR9" s="145"/>
      <c r="BS9" s="146" t="s">
        <v>5</v>
      </c>
    </row>
    <row r="10" spans="1:71" ht="86.25" customHeight="1">
      <c r="A10" s="153"/>
      <c r="B10" s="153"/>
      <c r="C10" s="153"/>
      <c r="D10" s="102" t="s">
        <v>9</v>
      </c>
      <c r="E10" s="83" t="s">
        <v>10</v>
      </c>
      <c r="F10" s="87" t="s">
        <v>12</v>
      </c>
      <c r="G10" s="87" t="s">
        <v>13</v>
      </c>
      <c r="H10" s="87" t="s">
        <v>0</v>
      </c>
      <c r="I10" s="87" t="s">
        <v>96</v>
      </c>
      <c r="J10" s="87" t="s">
        <v>97</v>
      </c>
      <c r="K10" s="87" t="s">
        <v>14</v>
      </c>
      <c r="L10" s="87" t="s">
        <v>98</v>
      </c>
      <c r="M10" s="148"/>
      <c r="N10" s="83" t="s">
        <v>11</v>
      </c>
      <c r="O10" s="83" t="s">
        <v>10</v>
      </c>
      <c r="P10" s="87" t="s">
        <v>497</v>
      </c>
      <c r="Q10" s="87" t="s">
        <v>0</v>
      </c>
      <c r="R10" s="87" t="s">
        <v>16</v>
      </c>
      <c r="S10" s="87" t="s">
        <v>6</v>
      </c>
      <c r="T10" s="57" t="s">
        <v>174</v>
      </c>
      <c r="U10" s="87" t="s">
        <v>99</v>
      </c>
      <c r="V10" s="87" t="s">
        <v>96</v>
      </c>
      <c r="W10" s="87" t="s">
        <v>100</v>
      </c>
      <c r="X10" s="87" t="s">
        <v>101</v>
      </c>
      <c r="Y10" s="87" t="s">
        <v>98</v>
      </c>
      <c r="Z10" s="86" t="s">
        <v>90</v>
      </c>
      <c r="AA10" s="86" t="s">
        <v>2</v>
      </c>
      <c r="AB10" s="86" t="s">
        <v>3</v>
      </c>
      <c r="AC10" s="86" t="s">
        <v>102</v>
      </c>
      <c r="AD10" s="86" t="s">
        <v>103</v>
      </c>
      <c r="AE10" s="86" t="s">
        <v>4</v>
      </c>
      <c r="AF10" s="86" t="s">
        <v>104</v>
      </c>
      <c r="AG10" s="56" t="s">
        <v>128</v>
      </c>
      <c r="AH10" s="56" t="s">
        <v>129</v>
      </c>
      <c r="AI10" s="86" t="s">
        <v>91</v>
      </c>
      <c r="AJ10" s="86" t="s">
        <v>2</v>
      </c>
      <c r="AK10" s="86" t="s">
        <v>3</v>
      </c>
      <c r="AL10" s="86" t="s">
        <v>102</v>
      </c>
      <c r="AM10" s="86" t="s">
        <v>103</v>
      </c>
      <c r="AN10" s="86" t="s">
        <v>4</v>
      </c>
      <c r="AO10" s="86" t="s">
        <v>104</v>
      </c>
      <c r="AP10" s="56" t="s">
        <v>128</v>
      </c>
      <c r="AQ10" s="56" t="s">
        <v>129</v>
      </c>
      <c r="AR10" s="86" t="s">
        <v>92</v>
      </c>
      <c r="AS10" s="86" t="s">
        <v>2</v>
      </c>
      <c r="AT10" s="86" t="s">
        <v>3</v>
      </c>
      <c r="AU10" s="86" t="s">
        <v>102</v>
      </c>
      <c r="AV10" s="86" t="s">
        <v>103</v>
      </c>
      <c r="AW10" s="86" t="s">
        <v>4</v>
      </c>
      <c r="AX10" s="86" t="s">
        <v>104</v>
      </c>
      <c r="AY10" s="56" t="s">
        <v>128</v>
      </c>
      <c r="AZ10" s="56" t="s">
        <v>129</v>
      </c>
      <c r="BA10" s="86" t="s">
        <v>93</v>
      </c>
      <c r="BB10" s="86" t="s">
        <v>2</v>
      </c>
      <c r="BC10" s="86" t="s">
        <v>3</v>
      </c>
      <c r="BD10" s="86" t="s">
        <v>102</v>
      </c>
      <c r="BE10" s="86" t="s">
        <v>103</v>
      </c>
      <c r="BF10" s="86" t="s">
        <v>4</v>
      </c>
      <c r="BG10" s="86" t="s">
        <v>104</v>
      </c>
      <c r="BH10" s="56" t="s">
        <v>128</v>
      </c>
      <c r="BI10" s="56" t="s">
        <v>129</v>
      </c>
      <c r="BJ10" s="86" t="s">
        <v>94</v>
      </c>
      <c r="BK10" s="86" t="s">
        <v>2</v>
      </c>
      <c r="BL10" s="86" t="s">
        <v>3</v>
      </c>
      <c r="BM10" s="86" t="s">
        <v>102</v>
      </c>
      <c r="BN10" s="86" t="s">
        <v>103</v>
      </c>
      <c r="BO10" s="86" t="s">
        <v>4</v>
      </c>
      <c r="BP10" s="86" t="s">
        <v>104</v>
      </c>
      <c r="BQ10" s="56" t="s">
        <v>128</v>
      </c>
      <c r="BR10" s="56" t="s">
        <v>129</v>
      </c>
      <c r="BS10" s="146"/>
    </row>
    <row r="11" spans="1:71" ht="35.25" customHeight="1">
      <c r="A11" s="116" t="s">
        <v>424</v>
      </c>
      <c r="B11" s="135" t="s">
        <v>425</v>
      </c>
      <c r="C11" s="129">
        <v>157</v>
      </c>
      <c r="D11" s="135" t="s">
        <v>426</v>
      </c>
      <c r="E11" s="135" t="s">
        <v>427</v>
      </c>
      <c r="F11" s="172">
        <v>0</v>
      </c>
      <c r="G11" s="172">
        <v>100</v>
      </c>
      <c r="H11" s="172" t="s">
        <v>89</v>
      </c>
      <c r="I11" s="172">
        <v>25</v>
      </c>
      <c r="J11" s="172">
        <v>50</v>
      </c>
      <c r="K11" s="172">
        <v>75</v>
      </c>
      <c r="L11" s="172">
        <v>100</v>
      </c>
      <c r="M11" s="83">
        <v>553</v>
      </c>
      <c r="N11" s="89" t="s">
        <v>428</v>
      </c>
      <c r="O11" s="89" t="s">
        <v>354</v>
      </c>
      <c r="P11" s="106" t="s">
        <v>496</v>
      </c>
      <c r="Q11" s="7" t="s">
        <v>89</v>
      </c>
      <c r="R11" s="7" t="s">
        <v>429</v>
      </c>
      <c r="S11" s="104">
        <v>0.05</v>
      </c>
      <c r="T11" s="88">
        <v>0</v>
      </c>
      <c r="U11" s="88">
        <v>100</v>
      </c>
      <c r="V11" s="7">
        <v>25</v>
      </c>
      <c r="W11" s="7">
        <v>25</v>
      </c>
      <c r="X11" s="7">
        <v>25</v>
      </c>
      <c r="Y11" s="7">
        <v>25</v>
      </c>
      <c r="Z11" s="169">
        <v>434655</v>
      </c>
      <c r="AA11" s="169">
        <v>334655</v>
      </c>
      <c r="AB11" s="169"/>
      <c r="AC11" s="169"/>
      <c r="AD11" s="169"/>
      <c r="AE11" s="169"/>
      <c r="AF11" s="169">
        <v>100000</v>
      </c>
      <c r="AG11" s="163"/>
      <c r="AH11" s="163"/>
      <c r="AI11" s="169">
        <v>100000</v>
      </c>
      <c r="AJ11" s="169"/>
      <c r="AK11" s="169"/>
      <c r="AL11" s="169"/>
      <c r="AM11" s="169"/>
      <c r="AN11" s="169"/>
      <c r="AO11" s="169">
        <v>100000</v>
      </c>
      <c r="AP11" s="163"/>
      <c r="AQ11" s="163"/>
      <c r="AR11" s="169">
        <v>104766</v>
      </c>
      <c r="AS11" s="169">
        <v>104766</v>
      </c>
      <c r="AT11" s="169"/>
      <c r="AU11" s="169"/>
      <c r="AV11" s="169"/>
      <c r="AW11" s="169"/>
      <c r="AX11" s="169"/>
      <c r="AY11" s="163"/>
      <c r="AZ11" s="163"/>
      <c r="BA11" s="169">
        <v>110083</v>
      </c>
      <c r="BB11" s="169">
        <v>110083</v>
      </c>
      <c r="BC11" s="169"/>
      <c r="BD11" s="169"/>
      <c r="BE11" s="169"/>
      <c r="BF11" s="169"/>
      <c r="BG11" s="169"/>
      <c r="BH11" s="163"/>
      <c r="BI11" s="163"/>
      <c r="BJ11" s="169">
        <v>119806</v>
      </c>
      <c r="BK11" s="169">
        <v>119806</v>
      </c>
      <c r="BL11" s="169"/>
      <c r="BM11" s="169"/>
      <c r="BN11" s="169"/>
      <c r="BO11" s="169"/>
      <c r="BP11" s="169"/>
      <c r="BQ11" s="163"/>
      <c r="BR11" s="163"/>
      <c r="BS11" s="132" t="s">
        <v>291</v>
      </c>
    </row>
    <row r="12" spans="1:71" ht="47.25" customHeight="1">
      <c r="A12" s="116"/>
      <c r="B12" s="201"/>
      <c r="C12" s="129"/>
      <c r="D12" s="136"/>
      <c r="E12" s="201"/>
      <c r="F12" s="172"/>
      <c r="G12" s="172"/>
      <c r="H12" s="172"/>
      <c r="I12" s="172"/>
      <c r="J12" s="172"/>
      <c r="K12" s="172"/>
      <c r="L12" s="172"/>
      <c r="M12" s="83">
        <v>554</v>
      </c>
      <c r="N12" s="89" t="s">
        <v>430</v>
      </c>
      <c r="O12" s="89" t="s">
        <v>431</v>
      </c>
      <c r="P12" s="104" t="s">
        <v>496</v>
      </c>
      <c r="Q12" s="7" t="s">
        <v>89</v>
      </c>
      <c r="R12" s="7" t="s">
        <v>432</v>
      </c>
      <c r="S12" s="104">
        <v>0.25</v>
      </c>
      <c r="T12" s="88">
        <v>0</v>
      </c>
      <c r="U12" s="7">
        <v>50</v>
      </c>
      <c r="V12" s="7">
        <v>20</v>
      </c>
      <c r="W12" s="7">
        <v>10</v>
      </c>
      <c r="X12" s="7">
        <v>10</v>
      </c>
      <c r="Y12" s="7">
        <v>10</v>
      </c>
      <c r="Z12" s="169"/>
      <c r="AA12" s="169"/>
      <c r="AB12" s="169"/>
      <c r="AC12" s="169"/>
      <c r="AD12" s="169"/>
      <c r="AE12" s="169"/>
      <c r="AF12" s="169"/>
      <c r="AG12" s="165"/>
      <c r="AH12" s="165"/>
      <c r="AI12" s="169"/>
      <c r="AJ12" s="169"/>
      <c r="AK12" s="169"/>
      <c r="AL12" s="169"/>
      <c r="AM12" s="169"/>
      <c r="AN12" s="169"/>
      <c r="AO12" s="169"/>
      <c r="AP12" s="165"/>
      <c r="AQ12" s="165"/>
      <c r="AR12" s="169"/>
      <c r="AS12" s="169"/>
      <c r="AT12" s="169"/>
      <c r="AU12" s="169"/>
      <c r="AV12" s="169"/>
      <c r="AW12" s="169"/>
      <c r="AX12" s="169"/>
      <c r="AY12" s="165"/>
      <c r="AZ12" s="165"/>
      <c r="BA12" s="169"/>
      <c r="BB12" s="169"/>
      <c r="BC12" s="169"/>
      <c r="BD12" s="169"/>
      <c r="BE12" s="169"/>
      <c r="BF12" s="169"/>
      <c r="BG12" s="169"/>
      <c r="BH12" s="165"/>
      <c r="BI12" s="165"/>
      <c r="BJ12" s="169"/>
      <c r="BK12" s="169"/>
      <c r="BL12" s="169"/>
      <c r="BM12" s="169"/>
      <c r="BN12" s="169"/>
      <c r="BO12" s="169"/>
      <c r="BP12" s="169"/>
      <c r="BQ12" s="165"/>
      <c r="BR12" s="165"/>
      <c r="BS12" s="133"/>
    </row>
    <row r="13" spans="1:71" ht="57.75" customHeight="1">
      <c r="A13" s="114" t="s">
        <v>433</v>
      </c>
      <c r="B13" s="135" t="s">
        <v>434</v>
      </c>
      <c r="C13" s="124">
        <v>158</v>
      </c>
      <c r="D13" s="135" t="s">
        <v>435</v>
      </c>
      <c r="E13" s="135" t="s">
        <v>436</v>
      </c>
      <c r="F13" s="196">
        <v>0</v>
      </c>
      <c r="G13" s="196">
        <v>100</v>
      </c>
      <c r="H13" s="196" t="s">
        <v>89</v>
      </c>
      <c r="I13" s="196">
        <v>25</v>
      </c>
      <c r="J13" s="196">
        <v>50</v>
      </c>
      <c r="K13" s="196">
        <v>75</v>
      </c>
      <c r="L13" s="196">
        <v>100</v>
      </c>
      <c r="M13" s="83">
        <v>555</v>
      </c>
      <c r="N13" s="8" t="s">
        <v>437</v>
      </c>
      <c r="O13" s="8" t="s">
        <v>354</v>
      </c>
      <c r="P13" s="104" t="s">
        <v>496</v>
      </c>
      <c r="Q13" s="7" t="s">
        <v>89</v>
      </c>
      <c r="R13" s="7" t="s">
        <v>438</v>
      </c>
      <c r="S13" s="7">
        <v>0.05</v>
      </c>
      <c r="T13" s="7">
        <v>0</v>
      </c>
      <c r="U13" s="7">
        <v>100</v>
      </c>
      <c r="V13" s="7">
        <v>70</v>
      </c>
      <c r="W13" s="7">
        <v>10</v>
      </c>
      <c r="X13" s="7">
        <v>10</v>
      </c>
      <c r="Y13" s="7">
        <v>10</v>
      </c>
      <c r="Z13" s="169">
        <v>1000000</v>
      </c>
      <c r="AA13" s="169"/>
      <c r="AB13" s="169"/>
      <c r="AC13" s="169">
        <v>1000000</v>
      </c>
      <c r="AD13" s="169"/>
      <c r="AE13" s="169"/>
      <c r="AF13" s="169"/>
      <c r="AG13" s="163"/>
      <c r="AH13" s="163"/>
      <c r="AI13" s="169">
        <v>250000</v>
      </c>
      <c r="AJ13" s="169"/>
      <c r="AK13" s="169"/>
      <c r="AL13" s="169">
        <v>250000</v>
      </c>
      <c r="AM13" s="169"/>
      <c r="AN13" s="169"/>
      <c r="AO13" s="169"/>
      <c r="AP13" s="163"/>
      <c r="AQ13" s="163"/>
      <c r="AR13" s="169">
        <v>250000</v>
      </c>
      <c r="AS13" s="169"/>
      <c r="AT13" s="169"/>
      <c r="AU13" s="169">
        <v>250000</v>
      </c>
      <c r="AV13" s="169"/>
      <c r="AW13" s="169"/>
      <c r="AX13" s="169"/>
      <c r="AY13" s="163"/>
      <c r="AZ13" s="163"/>
      <c r="BA13" s="169">
        <v>250000</v>
      </c>
      <c r="BB13" s="169"/>
      <c r="BC13" s="169"/>
      <c r="BD13" s="169">
        <v>250000</v>
      </c>
      <c r="BE13" s="169"/>
      <c r="BF13" s="169"/>
      <c r="BG13" s="169"/>
      <c r="BH13" s="163"/>
      <c r="BI13" s="163"/>
      <c r="BJ13" s="169">
        <v>250000</v>
      </c>
      <c r="BK13" s="169"/>
      <c r="BL13" s="169"/>
      <c r="BM13" s="169">
        <v>250000</v>
      </c>
      <c r="BN13" s="169"/>
      <c r="BO13" s="169"/>
      <c r="BP13" s="169"/>
      <c r="BQ13" s="163"/>
      <c r="BR13" s="163"/>
      <c r="BS13" s="133"/>
    </row>
    <row r="14" spans="1:71" ht="45.75" customHeight="1">
      <c r="A14" s="117"/>
      <c r="B14" s="136"/>
      <c r="C14" s="126"/>
      <c r="D14" s="136"/>
      <c r="E14" s="136"/>
      <c r="F14" s="197"/>
      <c r="G14" s="197"/>
      <c r="H14" s="197"/>
      <c r="I14" s="197"/>
      <c r="J14" s="197"/>
      <c r="K14" s="197"/>
      <c r="L14" s="197"/>
      <c r="M14" s="83">
        <v>556</v>
      </c>
      <c r="N14" s="8" t="s">
        <v>439</v>
      </c>
      <c r="O14" s="8" t="s">
        <v>440</v>
      </c>
      <c r="P14" s="104" t="s">
        <v>496</v>
      </c>
      <c r="Q14" s="7" t="s">
        <v>89</v>
      </c>
      <c r="R14" s="7" t="s">
        <v>441</v>
      </c>
      <c r="S14" s="7">
        <v>0.25</v>
      </c>
      <c r="T14" s="7">
        <v>0</v>
      </c>
      <c r="U14" s="7">
        <v>100</v>
      </c>
      <c r="V14" s="7">
        <v>50</v>
      </c>
      <c r="W14" s="7">
        <v>20</v>
      </c>
      <c r="X14" s="7">
        <v>15</v>
      </c>
      <c r="Y14" s="7">
        <v>15</v>
      </c>
      <c r="Z14" s="169"/>
      <c r="AA14" s="169"/>
      <c r="AB14" s="169"/>
      <c r="AC14" s="169"/>
      <c r="AD14" s="169"/>
      <c r="AE14" s="169"/>
      <c r="AF14" s="169"/>
      <c r="AG14" s="165"/>
      <c r="AH14" s="165"/>
      <c r="AI14" s="169"/>
      <c r="AJ14" s="169"/>
      <c r="AK14" s="169"/>
      <c r="AL14" s="169"/>
      <c r="AM14" s="169"/>
      <c r="AN14" s="169"/>
      <c r="AO14" s="169"/>
      <c r="AP14" s="165"/>
      <c r="AQ14" s="165"/>
      <c r="AR14" s="169"/>
      <c r="AS14" s="169"/>
      <c r="AT14" s="169"/>
      <c r="AU14" s="169"/>
      <c r="AV14" s="169"/>
      <c r="AW14" s="169"/>
      <c r="AX14" s="169"/>
      <c r="AY14" s="165"/>
      <c r="AZ14" s="165"/>
      <c r="BA14" s="169"/>
      <c r="BB14" s="169"/>
      <c r="BC14" s="169"/>
      <c r="BD14" s="169"/>
      <c r="BE14" s="169"/>
      <c r="BF14" s="169"/>
      <c r="BG14" s="169"/>
      <c r="BH14" s="165"/>
      <c r="BI14" s="165"/>
      <c r="BJ14" s="169"/>
      <c r="BK14" s="169"/>
      <c r="BL14" s="169"/>
      <c r="BM14" s="169"/>
      <c r="BN14" s="169"/>
      <c r="BO14" s="169"/>
      <c r="BP14" s="169"/>
      <c r="BQ14" s="165"/>
      <c r="BR14" s="165"/>
      <c r="BS14" s="134"/>
    </row>
    <row r="15" spans="5:70" ht="12">
      <c r="E15" s="33"/>
      <c r="Z15" s="80">
        <f>SUM(Z11:Z14)</f>
        <v>1434655</v>
      </c>
      <c r="AA15" s="80">
        <f aca="true" t="shared" si="0" ref="AA15:BR15">SUM(AA11:AA14)</f>
        <v>334655</v>
      </c>
      <c r="AB15" s="80">
        <f t="shared" si="0"/>
        <v>0</v>
      </c>
      <c r="AC15" s="80">
        <f t="shared" si="0"/>
        <v>1000000</v>
      </c>
      <c r="AD15" s="80">
        <f t="shared" si="0"/>
        <v>0</v>
      </c>
      <c r="AE15" s="80">
        <f t="shared" si="0"/>
        <v>0</v>
      </c>
      <c r="AF15" s="80">
        <f t="shared" si="0"/>
        <v>100000</v>
      </c>
      <c r="AG15" s="80">
        <f t="shared" si="0"/>
        <v>0</v>
      </c>
      <c r="AH15" s="80">
        <f t="shared" si="0"/>
        <v>0</v>
      </c>
      <c r="AI15" s="80">
        <f t="shared" si="0"/>
        <v>350000</v>
      </c>
      <c r="AJ15" s="80">
        <f t="shared" si="0"/>
        <v>0</v>
      </c>
      <c r="AK15" s="80">
        <f t="shared" si="0"/>
        <v>0</v>
      </c>
      <c r="AL15" s="80">
        <f t="shared" si="0"/>
        <v>250000</v>
      </c>
      <c r="AM15" s="80">
        <f t="shared" si="0"/>
        <v>0</v>
      </c>
      <c r="AN15" s="80">
        <f t="shared" si="0"/>
        <v>0</v>
      </c>
      <c r="AO15" s="80">
        <f t="shared" si="0"/>
        <v>100000</v>
      </c>
      <c r="AP15" s="80">
        <f t="shared" si="0"/>
        <v>0</v>
      </c>
      <c r="AQ15" s="80">
        <f t="shared" si="0"/>
        <v>0</v>
      </c>
      <c r="AR15" s="80">
        <f t="shared" si="0"/>
        <v>354766</v>
      </c>
      <c r="AS15" s="80">
        <f t="shared" si="0"/>
        <v>104766</v>
      </c>
      <c r="AT15" s="80">
        <f t="shared" si="0"/>
        <v>0</v>
      </c>
      <c r="AU15" s="80">
        <f t="shared" si="0"/>
        <v>250000</v>
      </c>
      <c r="AV15" s="80">
        <f t="shared" si="0"/>
        <v>0</v>
      </c>
      <c r="AW15" s="80">
        <f t="shared" si="0"/>
        <v>0</v>
      </c>
      <c r="AX15" s="80">
        <f t="shared" si="0"/>
        <v>0</v>
      </c>
      <c r="AY15" s="80">
        <f t="shared" si="0"/>
        <v>0</v>
      </c>
      <c r="AZ15" s="80">
        <f t="shared" si="0"/>
        <v>0</v>
      </c>
      <c r="BA15" s="80">
        <f t="shared" si="0"/>
        <v>360083</v>
      </c>
      <c r="BB15" s="80">
        <f t="shared" si="0"/>
        <v>110083</v>
      </c>
      <c r="BC15" s="80">
        <f t="shared" si="0"/>
        <v>0</v>
      </c>
      <c r="BD15" s="80">
        <f t="shared" si="0"/>
        <v>250000</v>
      </c>
      <c r="BE15" s="80">
        <f t="shared" si="0"/>
        <v>0</v>
      </c>
      <c r="BF15" s="80">
        <f t="shared" si="0"/>
        <v>0</v>
      </c>
      <c r="BG15" s="80">
        <f t="shared" si="0"/>
        <v>0</v>
      </c>
      <c r="BH15" s="80">
        <f t="shared" si="0"/>
        <v>0</v>
      </c>
      <c r="BI15" s="80">
        <f t="shared" si="0"/>
        <v>0</v>
      </c>
      <c r="BJ15" s="80">
        <f t="shared" si="0"/>
        <v>369806</v>
      </c>
      <c r="BK15" s="80">
        <f t="shared" si="0"/>
        <v>119806</v>
      </c>
      <c r="BL15" s="80">
        <f t="shared" si="0"/>
        <v>0</v>
      </c>
      <c r="BM15" s="80">
        <f t="shared" si="0"/>
        <v>250000</v>
      </c>
      <c r="BN15" s="80">
        <f t="shared" si="0"/>
        <v>0</v>
      </c>
      <c r="BO15" s="80">
        <f t="shared" si="0"/>
        <v>0</v>
      </c>
      <c r="BP15" s="80">
        <f t="shared" si="0"/>
        <v>0</v>
      </c>
      <c r="BQ15" s="80">
        <f t="shared" si="0"/>
        <v>0</v>
      </c>
      <c r="BR15" s="80">
        <f t="shared" si="0"/>
        <v>0</v>
      </c>
    </row>
    <row r="16" spans="5:19" ht="12">
      <c r="E16" s="33"/>
      <c r="S16" s="107">
        <f>SUM(S11:S15)</f>
        <v>0.6</v>
      </c>
    </row>
    <row r="17" spans="19:70" ht="12">
      <c r="S17" s="107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</row>
    <row r="18" spans="19:70" ht="12">
      <c r="S18" s="107">
        <f>'Producción Transf'!S33+Turismo!S25+Mineria!S17+'CTeI '!S39+'Empleabilidad '!S17+' Economía Colaborativa'!S16</f>
        <v>12.099999999999998</v>
      </c>
      <c r="Z18" s="81">
        <v>1434655</v>
      </c>
      <c r="AA18" s="81">
        <v>334655</v>
      </c>
      <c r="AB18" s="81">
        <v>0</v>
      </c>
      <c r="AC18" s="81">
        <v>1000000</v>
      </c>
      <c r="AD18" s="81">
        <v>0</v>
      </c>
      <c r="AE18" s="81">
        <v>0</v>
      </c>
      <c r="AF18" s="81">
        <v>100000</v>
      </c>
      <c r="AG18" s="81">
        <v>0</v>
      </c>
      <c r="AH18" s="81">
        <v>0</v>
      </c>
      <c r="AI18" s="81">
        <v>350000</v>
      </c>
      <c r="AJ18" s="81">
        <v>0</v>
      </c>
      <c r="AK18" s="81">
        <v>0</v>
      </c>
      <c r="AL18" s="81">
        <v>250000</v>
      </c>
      <c r="AM18" s="81">
        <v>0</v>
      </c>
      <c r="AN18" s="81">
        <v>0</v>
      </c>
      <c r="AO18" s="81">
        <v>100000</v>
      </c>
      <c r="AP18" s="81">
        <v>0</v>
      </c>
      <c r="AQ18" s="81">
        <v>0</v>
      </c>
      <c r="AR18" s="81">
        <v>354766</v>
      </c>
      <c r="AS18" s="81">
        <v>104766</v>
      </c>
      <c r="AT18" s="81">
        <v>0</v>
      </c>
      <c r="AU18" s="81">
        <v>250000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360083</v>
      </c>
      <c r="BB18" s="81">
        <v>110083</v>
      </c>
      <c r="BC18" s="81">
        <v>0</v>
      </c>
      <c r="BD18" s="81">
        <v>250000</v>
      </c>
      <c r="BE18" s="81">
        <v>0</v>
      </c>
      <c r="BF18" s="81">
        <v>0</v>
      </c>
      <c r="BG18" s="81">
        <v>0</v>
      </c>
      <c r="BH18" s="81">
        <v>0</v>
      </c>
      <c r="BI18" s="81">
        <v>0</v>
      </c>
      <c r="BJ18" s="81">
        <v>369806</v>
      </c>
      <c r="BK18" s="81">
        <v>119806</v>
      </c>
      <c r="BL18" s="81">
        <v>0</v>
      </c>
      <c r="BM18" s="81">
        <v>250000</v>
      </c>
      <c r="BN18" s="81">
        <v>0</v>
      </c>
      <c r="BO18" s="81">
        <v>0</v>
      </c>
      <c r="BP18" s="81">
        <v>0</v>
      </c>
      <c r="BQ18" s="81">
        <v>0</v>
      </c>
      <c r="BR18" s="81">
        <v>0</v>
      </c>
    </row>
  </sheetData>
  <sheetProtection/>
  <mergeCells count="140">
    <mergeCell ref="BJ11:BJ12"/>
    <mergeCell ref="BK11:BK12"/>
    <mergeCell ref="BG13:BG14"/>
    <mergeCell ref="BA11:BA12"/>
    <mergeCell ref="BP11:BP12"/>
    <mergeCell ref="BJ13:BJ14"/>
    <mergeCell ref="BK13:BK14"/>
    <mergeCell ref="BL13:BL14"/>
    <mergeCell ref="BM13:BM14"/>
    <mergeCell ref="BN13:BN14"/>
    <mergeCell ref="BO13:BO14"/>
    <mergeCell ref="BP13:BP14"/>
    <mergeCell ref="AY13:AY14"/>
    <mergeCell ref="AZ11:AZ12"/>
    <mergeCell ref="BO11:BO12"/>
    <mergeCell ref="BG11:BG12"/>
    <mergeCell ref="BA13:BA14"/>
    <mergeCell ref="BB13:BB14"/>
    <mergeCell ref="BC13:BC14"/>
    <mergeCell ref="BD13:BD14"/>
    <mergeCell ref="BE13:BE14"/>
    <mergeCell ref="BF13:BF14"/>
    <mergeCell ref="BB11:BB12"/>
    <mergeCell ref="BC11:BC12"/>
    <mergeCell ref="BD11:BD12"/>
    <mergeCell ref="BE11:BE12"/>
    <mergeCell ref="BF11:BF12"/>
    <mergeCell ref="AW11:AW12"/>
    <mergeCell ref="AX11:AX12"/>
    <mergeCell ref="AR13:AR14"/>
    <mergeCell ref="AS13:AS14"/>
    <mergeCell ref="AT13:AT14"/>
    <mergeCell ref="AU13:AU14"/>
    <mergeCell ref="AV13:AV14"/>
    <mergeCell ref="AW13:AW14"/>
    <mergeCell ref="AX13:AX14"/>
    <mergeCell ref="AO13:AO14"/>
    <mergeCell ref="AR11:AR12"/>
    <mergeCell ref="AS11:AS12"/>
    <mergeCell ref="AT11:AT12"/>
    <mergeCell ref="AU11:AU12"/>
    <mergeCell ref="AV11:AV12"/>
    <mergeCell ref="AP11:AP12"/>
    <mergeCell ref="AP13:AP14"/>
    <mergeCell ref="AQ11:AQ12"/>
    <mergeCell ref="AM11:AM12"/>
    <mergeCell ref="AN11:AN12"/>
    <mergeCell ref="AI13:AI14"/>
    <mergeCell ref="AJ13:AJ14"/>
    <mergeCell ref="AK13:AK14"/>
    <mergeCell ref="AL13:AL14"/>
    <mergeCell ref="AM13:AM14"/>
    <mergeCell ref="AN13:AN14"/>
    <mergeCell ref="AL11:AL12"/>
    <mergeCell ref="E4:N4"/>
    <mergeCell ref="E5:N5"/>
    <mergeCell ref="E6:N6"/>
    <mergeCell ref="E7:Q7"/>
    <mergeCell ref="M9:M10"/>
    <mergeCell ref="BH9:BI9"/>
    <mergeCell ref="AR9:AX9"/>
    <mergeCell ref="AG9:AH9"/>
    <mergeCell ref="AP9:AQ9"/>
    <mergeCell ref="D8:U8"/>
    <mergeCell ref="BS9:BS10"/>
    <mergeCell ref="Z9:AF9"/>
    <mergeCell ref="AI9:AO9"/>
    <mergeCell ref="AH11:AH12"/>
    <mergeCell ref="AE11:AE12"/>
    <mergeCell ref="AF11:AF12"/>
    <mergeCell ref="Z11:Z12"/>
    <mergeCell ref="AI11:AI12"/>
    <mergeCell ref="AJ11:AJ12"/>
    <mergeCell ref="AK11:AK12"/>
    <mergeCell ref="A1:U1"/>
    <mergeCell ref="BA9:BG9"/>
    <mergeCell ref="A2:BS2"/>
    <mergeCell ref="A3:BS3"/>
    <mergeCell ref="B9:B10"/>
    <mergeCell ref="BJ9:BP9"/>
    <mergeCell ref="C9:C10"/>
    <mergeCell ref="BQ9:BR9"/>
    <mergeCell ref="A9:A10"/>
    <mergeCell ref="AY9:AZ9"/>
    <mergeCell ref="D9:L9"/>
    <mergeCell ref="G11:G12"/>
    <mergeCell ref="H11:H12"/>
    <mergeCell ref="I11:I12"/>
    <mergeCell ref="AG11:AG12"/>
    <mergeCell ref="F11:F12"/>
    <mergeCell ref="AA11:AA12"/>
    <mergeCell ref="AB11:AB12"/>
    <mergeCell ref="AC11:AC12"/>
    <mergeCell ref="AD11:AD12"/>
    <mergeCell ref="AG13:AG14"/>
    <mergeCell ref="AH13:AH14"/>
    <mergeCell ref="AY11:AY12"/>
    <mergeCell ref="N9:Y9"/>
    <mergeCell ref="Z13:Z14"/>
    <mergeCell ref="AA13:AA14"/>
    <mergeCell ref="AB13:AB14"/>
    <mergeCell ref="AC13:AC14"/>
    <mergeCell ref="AD13:AD14"/>
    <mergeCell ref="AQ13:AQ14"/>
    <mergeCell ref="BL11:BL12"/>
    <mergeCell ref="BM11:BM12"/>
    <mergeCell ref="BN11:BN12"/>
    <mergeCell ref="AE13:AE14"/>
    <mergeCell ref="F13:F14"/>
    <mergeCell ref="AF13:AF14"/>
    <mergeCell ref="AZ13:AZ14"/>
    <mergeCell ref="BH11:BH12"/>
    <mergeCell ref="BH13:BH14"/>
    <mergeCell ref="AO11:AO12"/>
    <mergeCell ref="I13:I14"/>
    <mergeCell ref="A13:A14"/>
    <mergeCell ref="B13:B14"/>
    <mergeCell ref="BI11:BI12"/>
    <mergeCell ref="BI13:BI14"/>
    <mergeCell ref="BS11:BS14"/>
    <mergeCell ref="BQ11:BQ12"/>
    <mergeCell ref="BQ13:BQ14"/>
    <mergeCell ref="BR11:BR12"/>
    <mergeCell ref="BR13:BR14"/>
    <mergeCell ref="A11:A12"/>
    <mergeCell ref="B11:B12"/>
    <mergeCell ref="C11:C12"/>
    <mergeCell ref="D11:D12"/>
    <mergeCell ref="E11:E12"/>
    <mergeCell ref="C13:C14"/>
    <mergeCell ref="K13:K14"/>
    <mergeCell ref="L13:L14"/>
    <mergeCell ref="J11:J12"/>
    <mergeCell ref="K11:K12"/>
    <mergeCell ref="L11:L12"/>
    <mergeCell ref="D13:D14"/>
    <mergeCell ref="E13:E14"/>
    <mergeCell ref="H13:H14"/>
    <mergeCell ref="J13:J14"/>
    <mergeCell ref="G13:G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183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Usuario</cp:lastModifiedBy>
  <cp:lastPrinted>2016-02-29T19:53:33Z</cp:lastPrinted>
  <dcterms:created xsi:type="dcterms:W3CDTF">2012-03-06T15:40:48Z</dcterms:created>
  <dcterms:modified xsi:type="dcterms:W3CDTF">2016-08-24T15:55:06Z</dcterms:modified>
  <cp:category/>
  <cp:version/>
  <cp:contentType/>
  <cp:contentStatus/>
</cp:coreProperties>
</file>